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0730" windowHeight="1176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B292" i="9" s="1"/>
  <c r="M291" i="9"/>
  <c r="L291" i="9"/>
  <c r="E291" i="9"/>
  <c r="M290" i="9"/>
  <c r="L290" i="9"/>
  <c r="F290" i="9" s="1"/>
  <c r="E290" i="9"/>
  <c r="M289" i="9"/>
  <c r="L289" i="9"/>
  <c r="F289" i="9"/>
  <c r="E289" i="9"/>
  <c r="M288" i="9"/>
  <c r="L288" i="9"/>
  <c r="F288" i="9" s="1"/>
  <c r="E288" i="9"/>
  <c r="M287" i="9"/>
  <c r="L287" i="9"/>
  <c r="F287" i="9" s="1"/>
  <c r="E287" i="9"/>
  <c r="B287" i="9"/>
  <c r="M286" i="9"/>
  <c r="L286" i="9"/>
  <c r="F286" i="9" s="1"/>
  <c r="E286" i="9"/>
  <c r="B286" i="9" s="1"/>
  <c r="M285" i="9"/>
  <c r="L285" i="9"/>
  <c r="F285" i="9"/>
  <c r="E285" i="9"/>
  <c r="B285" i="9" s="1"/>
  <c r="M284" i="9"/>
  <c r="L284" i="9"/>
  <c r="F284" i="9" s="1"/>
  <c r="E284" i="9"/>
  <c r="B284" i="9" s="1"/>
  <c r="M283" i="9"/>
  <c r="L283" i="9"/>
  <c r="E283" i="9"/>
  <c r="M282" i="9"/>
  <c r="L282" i="9"/>
  <c r="F282" i="9" s="1"/>
  <c r="E282" i="9"/>
  <c r="M281" i="9"/>
  <c r="L281" i="9"/>
  <c r="F281" i="9"/>
  <c r="E281" i="9"/>
  <c r="M280" i="9"/>
  <c r="L280" i="9"/>
  <c r="F280" i="9" s="1"/>
  <c r="E280" i="9"/>
  <c r="M279" i="9"/>
  <c r="L279" i="9"/>
  <c r="F279" i="9" s="1"/>
  <c r="E279" i="9"/>
  <c r="B279" i="9"/>
  <c r="M278" i="9"/>
  <c r="L278" i="9"/>
  <c r="F278" i="9" s="1"/>
  <c r="E278" i="9"/>
  <c r="B278" i="9" s="1"/>
  <c r="M277" i="9"/>
  <c r="L277" i="9"/>
  <c r="F277" i="9"/>
  <c r="E277" i="9"/>
  <c r="B277" i="9" s="1"/>
  <c r="M276" i="9"/>
  <c r="L276" i="9"/>
  <c r="F276" i="9" s="1"/>
  <c r="B276" i="9" s="1"/>
  <c r="E276" i="9"/>
  <c r="M275" i="9"/>
  <c r="L275" i="9"/>
  <c r="E275" i="9"/>
  <c r="M274" i="9"/>
  <c r="F274" i="9" s="1"/>
  <c r="L274" i="9"/>
  <c r="E274" i="9"/>
  <c r="M273" i="9"/>
  <c r="L273" i="9"/>
  <c r="F273" i="9"/>
  <c r="E273" i="9"/>
  <c r="M272" i="9"/>
  <c r="L272" i="9"/>
  <c r="F272" i="9" s="1"/>
  <c r="B272" i="9" s="1"/>
  <c r="E272" i="9"/>
  <c r="M271" i="9"/>
  <c r="L271" i="9"/>
  <c r="F271" i="9" s="1"/>
  <c r="E271" i="9"/>
  <c r="B271" i="9"/>
  <c r="M270" i="9"/>
  <c r="F270" i="9" s="1"/>
  <c r="L270" i="9"/>
  <c r="E270" i="9"/>
  <c r="B270" i="9" s="1"/>
  <c r="M269" i="9"/>
  <c r="L269" i="9"/>
  <c r="F269" i="9"/>
  <c r="E269" i="9"/>
  <c r="B269" i="9" s="1"/>
  <c r="M268" i="9"/>
  <c r="L268" i="9"/>
  <c r="F268" i="9" s="1"/>
  <c r="B268" i="9" s="1"/>
  <c r="E268" i="9"/>
  <c r="M267" i="9"/>
  <c r="L267" i="9"/>
  <c r="E267" i="9"/>
  <c r="M266" i="9"/>
  <c r="F266" i="9" s="1"/>
  <c r="L266" i="9"/>
  <c r="E266" i="9"/>
  <c r="M265" i="9"/>
  <c r="L265" i="9"/>
  <c r="F265" i="9"/>
  <c r="E265" i="9"/>
  <c r="M264" i="9"/>
  <c r="L264" i="9"/>
  <c r="F264" i="9" s="1"/>
  <c r="B264" i="9" s="1"/>
  <c r="E264" i="9"/>
  <c r="M263" i="9"/>
  <c r="L263" i="9"/>
  <c r="F263" i="9" s="1"/>
  <c r="E263" i="9"/>
  <c r="B263" i="9"/>
  <c r="M262" i="9"/>
  <c r="F262" i="9" s="1"/>
  <c r="L262" i="9"/>
  <c r="E262" i="9"/>
  <c r="B262" i="9" s="1"/>
  <c r="M261" i="9"/>
  <c r="L261" i="9"/>
  <c r="F261" i="9"/>
  <c r="E261" i="9"/>
  <c r="B261" i="9" s="1"/>
  <c r="M260" i="9"/>
  <c r="L260" i="9"/>
  <c r="F260" i="9" s="1"/>
  <c r="B260" i="9" s="1"/>
  <c r="E260" i="9"/>
  <c r="M259" i="9"/>
  <c r="L259" i="9"/>
  <c r="E259" i="9"/>
  <c r="M258" i="9"/>
  <c r="F258" i="9" s="1"/>
  <c r="L258" i="9"/>
  <c r="E258" i="9"/>
  <c r="M257" i="9"/>
  <c r="L257" i="9"/>
  <c r="F257" i="9"/>
  <c r="E257" i="9"/>
  <c r="M256" i="9"/>
  <c r="L256" i="9"/>
  <c r="F256" i="9" s="1"/>
  <c r="B256" i="9" s="1"/>
  <c r="E256" i="9"/>
  <c r="M255" i="9"/>
  <c r="L255" i="9"/>
  <c r="F255" i="9" s="1"/>
  <c r="E255" i="9"/>
  <c r="B255" i="9"/>
  <c r="M254" i="9"/>
  <c r="F254" i="9" s="1"/>
  <c r="L254" i="9"/>
  <c r="E254" i="9"/>
  <c r="B254" i="9" s="1"/>
  <c r="M253" i="9"/>
  <c r="L253" i="9"/>
  <c r="F253" i="9"/>
  <c r="E253" i="9"/>
  <c r="B253" i="9" s="1"/>
  <c r="M252" i="9"/>
  <c r="L252" i="9"/>
  <c r="F252" i="9" s="1"/>
  <c r="B252" i="9" s="1"/>
  <c r="E252" i="9"/>
  <c r="M251" i="9"/>
  <c r="L251" i="9"/>
  <c r="E251" i="9"/>
  <c r="M250" i="9"/>
  <c r="F250" i="9" s="1"/>
  <c r="L250" i="9"/>
  <c r="E250" i="9"/>
  <c r="M249" i="9"/>
  <c r="L249" i="9"/>
  <c r="F249" i="9"/>
  <c r="E249" i="9"/>
  <c r="M248" i="9"/>
  <c r="L248" i="9"/>
  <c r="F248" i="9" s="1"/>
  <c r="B248" i="9" s="1"/>
  <c r="E248" i="9"/>
  <c r="M247" i="9"/>
  <c r="L247" i="9"/>
  <c r="F247" i="9" s="1"/>
  <c r="E247" i="9"/>
  <c r="B247" i="9"/>
  <c r="M246" i="9"/>
  <c r="L246" i="9"/>
  <c r="F246" i="9" s="1"/>
  <c r="E246" i="9"/>
  <c r="B246" i="9" s="1"/>
  <c r="M245" i="9"/>
  <c r="L245" i="9"/>
  <c r="F245" i="9"/>
  <c r="E245" i="9"/>
  <c r="B245" i="9" s="1"/>
  <c r="M244" i="9"/>
  <c r="L244" i="9"/>
  <c r="F244" i="9" s="1"/>
  <c r="B244" i="9" s="1"/>
  <c r="E244" i="9"/>
  <c r="M243" i="9"/>
  <c r="L243" i="9"/>
  <c r="E243" i="9"/>
  <c r="M242" i="9"/>
  <c r="F242" i="9" s="1"/>
  <c r="L242" i="9"/>
  <c r="E242" i="9"/>
  <c r="M241" i="9"/>
  <c r="L241" i="9"/>
  <c r="F241" i="9"/>
  <c r="E241" i="9"/>
  <c r="M240" i="9"/>
  <c r="L240" i="9"/>
  <c r="F240" i="9" s="1"/>
  <c r="B240" i="9" s="1"/>
  <c r="E240" i="9"/>
  <c r="M239" i="9"/>
  <c r="L239" i="9"/>
  <c r="F239" i="9" s="1"/>
  <c r="E239" i="9"/>
  <c r="B239" i="9"/>
  <c r="M238" i="9"/>
  <c r="F238" i="9" s="1"/>
  <c r="L238" i="9"/>
  <c r="E238" i="9"/>
  <c r="B238" i="9" s="1"/>
  <c r="M237" i="9"/>
  <c r="L237" i="9"/>
  <c r="F237" i="9"/>
  <c r="E237" i="9"/>
  <c r="B237" i="9" s="1"/>
  <c r="M236" i="9"/>
  <c r="L236" i="9"/>
  <c r="E236" i="9"/>
  <c r="M235" i="9"/>
  <c r="L235" i="9"/>
  <c r="F235" i="9"/>
  <c r="E235" i="9"/>
  <c r="B235" i="9" s="1"/>
  <c r="M234" i="9"/>
  <c r="L234" i="9"/>
  <c r="F234" i="9" s="1"/>
  <c r="B234" i="9" s="1"/>
  <c r="E234" i="9"/>
  <c r="M233" i="9"/>
  <c r="L233" i="9"/>
  <c r="F233" i="9" s="1"/>
  <c r="B233" i="9" s="1"/>
  <c r="E233" i="9"/>
  <c r="M232" i="9"/>
  <c r="L232" i="9"/>
  <c r="F232" i="9"/>
  <c r="E232" i="9"/>
  <c r="B232" i="9" s="1"/>
  <c r="M231" i="9"/>
  <c r="L231" i="9"/>
  <c r="F231" i="9"/>
  <c r="E231" i="9"/>
  <c r="M230" i="9"/>
  <c r="L230" i="9"/>
  <c r="F230" i="9" s="1"/>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E170" i="9" s="1"/>
  <c r="G170" i="9"/>
  <c r="F170" i="9"/>
  <c r="B170" i="9"/>
  <c r="H169" i="9"/>
  <c r="G169" i="9"/>
  <c r="F169" i="9"/>
  <c r="E169" i="9"/>
  <c r="B169" i="9" s="1"/>
  <c r="H168" i="9"/>
  <c r="G168" i="9"/>
  <c r="F168" i="9"/>
  <c r="E168" i="9"/>
  <c r="B168" i="9" s="1"/>
  <c r="H167" i="9"/>
  <c r="G167" i="9"/>
  <c r="E167" i="9" s="1"/>
  <c r="F167" i="9"/>
  <c r="H166" i="9"/>
  <c r="G166" i="9"/>
  <c r="E166" i="9" s="1"/>
  <c r="B166" i="9" s="1"/>
  <c r="F166" i="9"/>
  <c r="H165" i="9"/>
  <c r="G165" i="9"/>
  <c r="E165" i="9" s="1"/>
  <c r="B165" i="9" s="1"/>
  <c r="F165" i="9"/>
  <c r="H164" i="9"/>
  <c r="G164" i="9"/>
  <c r="E164" i="9" s="1"/>
  <c r="B164" i="9" s="1"/>
  <c r="F164" i="9"/>
  <c r="H163" i="9"/>
  <c r="E163" i="9" s="1"/>
  <c r="B163" i="9" s="1"/>
  <c r="G163" i="9"/>
  <c r="F163" i="9"/>
  <c r="H162" i="9"/>
  <c r="E162" i="9" s="1"/>
  <c r="B162" i="9" s="1"/>
  <c r="G162" i="9"/>
  <c r="F162" i="9"/>
  <c r="H161" i="9"/>
  <c r="G161" i="9"/>
  <c r="F161" i="9"/>
  <c r="E161" i="9"/>
  <c r="B161" i="9" s="1"/>
  <c r="H160" i="9"/>
  <c r="G160" i="9"/>
  <c r="F160" i="9"/>
  <c r="E160" i="9"/>
  <c r="B160" i="9" s="1"/>
  <c r="H159" i="9"/>
  <c r="G159" i="9"/>
  <c r="E159" i="9" s="1"/>
  <c r="B159" i="9" s="1"/>
  <c r="F159" i="9"/>
  <c r="H158" i="9"/>
  <c r="G158" i="9"/>
  <c r="E158" i="9" s="1"/>
  <c r="B158" i="9" s="1"/>
  <c r="F158" i="9"/>
  <c r="H157" i="9"/>
  <c r="G157" i="9"/>
  <c r="E157" i="9" s="1"/>
  <c r="B157" i="9" s="1"/>
  <c r="F157" i="9"/>
  <c r="F156" i="9"/>
  <c r="H155" i="9"/>
  <c r="E155" i="9" s="1"/>
  <c r="B155" i="9" s="1"/>
  <c r="G155" i="9"/>
  <c r="F155" i="9"/>
  <c r="H154" i="9"/>
  <c r="E154" i="9" s="1"/>
  <c r="G154" i="9"/>
  <c r="F154" i="9"/>
  <c r="B154" i="9"/>
  <c r="H153" i="9"/>
  <c r="G153" i="9"/>
  <c r="F153" i="9"/>
  <c r="E153" i="9"/>
  <c r="B153" i="9" s="1"/>
  <c r="H152" i="9"/>
  <c r="G152" i="9"/>
  <c r="F152" i="9"/>
  <c r="E152" i="9"/>
  <c r="B152" i="9" s="1"/>
  <c r="H151" i="9"/>
  <c r="G151" i="9"/>
  <c r="E151" i="9" s="1"/>
  <c r="F151" i="9"/>
  <c r="H150" i="9"/>
  <c r="G150" i="9"/>
  <c r="E150" i="9" s="1"/>
  <c r="B150" i="9" s="1"/>
  <c r="F150" i="9"/>
  <c r="H149" i="9"/>
  <c r="G149" i="9"/>
  <c r="E149" i="9" s="1"/>
  <c r="B149" i="9" s="1"/>
  <c r="F149" i="9"/>
  <c r="H148" i="9"/>
  <c r="G148" i="9"/>
  <c r="E148" i="9" s="1"/>
  <c r="B148" i="9" s="1"/>
  <c r="F148" i="9"/>
  <c r="H147" i="9"/>
  <c r="E147" i="9" s="1"/>
  <c r="B147" i="9" s="1"/>
  <c r="G147" i="9"/>
  <c r="F147" i="9"/>
  <c r="H146" i="9"/>
  <c r="E146" i="9" s="1"/>
  <c r="B146" i="9" s="1"/>
  <c r="G146" i="9"/>
  <c r="F146" i="9"/>
  <c r="H145" i="9"/>
  <c r="G145" i="9"/>
  <c r="F145" i="9"/>
  <c r="E145" i="9"/>
  <c r="B145" i="9" s="1"/>
  <c r="H144" i="9"/>
  <c r="G144" i="9"/>
  <c r="F144" i="9"/>
  <c r="E144" i="9"/>
  <c r="B144" i="9" s="1"/>
  <c r="H143" i="9"/>
  <c r="G143" i="9"/>
  <c r="E143" i="9" s="1"/>
  <c r="B143" i="9" s="1"/>
  <c r="F143" i="9"/>
  <c r="H142" i="9"/>
  <c r="G142" i="9"/>
  <c r="E142" i="9" s="1"/>
  <c r="B142" i="9" s="1"/>
  <c r="F142" i="9"/>
  <c r="H141" i="9"/>
  <c r="G141" i="9"/>
  <c r="E141" i="9" s="1"/>
  <c r="B141" i="9" s="1"/>
  <c r="F141" i="9"/>
  <c r="H140" i="9"/>
  <c r="G140" i="9"/>
  <c r="E140" i="9" s="1"/>
  <c r="B140" i="9" s="1"/>
  <c r="F140" i="9"/>
  <c r="H139" i="9"/>
  <c r="E139" i="9" s="1"/>
  <c r="B139" i="9" s="1"/>
  <c r="G139" i="9"/>
  <c r="F139" i="9"/>
  <c r="H138" i="9"/>
  <c r="E138" i="9" s="1"/>
  <c r="B138" i="9" s="1"/>
  <c r="G138" i="9"/>
  <c r="F138" i="9"/>
  <c r="H137" i="9"/>
  <c r="G137" i="9"/>
  <c r="F137" i="9"/>
  <c r="E137" i="9"/>
  <c r="B137" i="9" s="1"/>
  <c r="H136" i="9"/>
  <c r="G136" i="9"/>
  <c r="F136" i="9"/>
  <c r="E136" i="9"/>
  <c r="B136" i="9" s="1"/>
  <c r="H135" i="9"/>
  <c r="G135" i="9"/>
  <c r="E135" i="9" s="1"/>
  <c r="B135" i="9" s="1"/>
  <c r="F135" i="9"/>
  <c r="H134" i="9"/>
  <c r="G134" i="9"/>
  <c r="E134" i="9" s="1"/>
  <c r="F134" i="9"/>
  <c r="H133" i="9"/>
  <c r="G133" i="9"/>
  <c r="E133" i="9" s="1"/>
  <c r="B133" i="9" s="1"/>
  <c r="F133" i="9"/>
  <c r="H132" i="9"/>
  <c r="G132" i="9"/>
  <c r="E132" i="9" s="1"/>
  <c r="B132" i="9" s="1"/>
  <c r="F132" i="9"/>
  <c r="H131" i="9"/>
  <c r="E131" i="9" s="1"/>
  <c r="B131" i="9" s="1"/>
  <c r="G131" i="9"/>
  <c r="F131" i="9"/>
  <c r="H130" i="9"/>
  <c r="E130" i="9" s="1"/>
  <c r="G130" i="9"/>
  <c r="F130" i="9"/>
  <c r="B130" i="9"/>
  <c r="H129" i="9"/>
  <c r="G129" i="9"/>
  <c r="F129" i="9"/>
  <c r="E129" i="9"/>
  <c r="B129" i="9" s="1"/>
  <c r="H128" i="9"/>
  <c r="G128" i="9"/>
  <c r="F128" i="9"/>
  <c r="E128" i="9"/>
  <c r="B128" i="9" s="1"/>
  <c r="H127" i="9"/>
  <c r="G127" i="9"/>
  <c r="E127" i="9" s="1"/>
  <c r="F127" i="9"/>
  <c r="H126" i="9"/>
  <c r="G126" i="9"/>
  <c r="E126" i="9" s="1"/>
  <c r="F126" i="9"/>
  <c r="H125" i="9"/>
  <c r="G125" i="9"/>
  <c r="E125" i="9" s="1"/>
  <c r="B125" i="9" s="1"/>
  <c r="F125" i="9"/>
  <c r="H124" i="9"/>
  <c r="G124" i="9"/>
  <c r="E124" i="9" s="1"/>
  <c r="B124" i="9" s="1"/>
  <c r="F124" i="9"/>
  <c r="H123" i="9"/>
  <c r="E123" i="9" s="1"/>
  <c r="B123" i="9" s="1"/>
  <c r="G123" i="9"/>
  <c r="F123" i="9"/>
  <c r="H122" i="9"/>
  <c r="E122" i="9" s="1"/>
  <c r="B122" i="9" s="1"/>
  <c r="G122" i="9"/>
  <c r="F122" i="9"/>
  <c r="H121" i="9"/>
  <c r="G121" i="9"/>
  <c r="E121" i="9" s="1"/>
  <c r="B121" i="9" s="1"/>
  <c r="F121" i="9"/>
  <c r="H120" i="9"/>
  <c r="G120" i="9"/>
  <c r="F120" i="9"/>
  <c r="H119" i="9"/>
  <c r="G119" i="9"/>
  <c r="E119" i="9" s="1"/>
  <c r="F119" i="9"/>
  <c r="H118" i="9"/>
  <c r="G118" i="9"/>
  <c r="F118" i="9"/>
  <c r="H117" i="9"/>
  <c r="G117" i="9"/>
  <c r="F117" i="9"/>
  <c r="E117" i="9"/>
  <c r="B117" i="9" s="1"/>
  <c r="H116" i="9"/>
  <c r="G116" i="9"/>
  <c r="F116" i="9"/>
  <c r="H115" i="9"/>
  <c r="E115" i="9" s="1"/>
  <c r="B115" i="9" s="1"/>
  <c r="G115" i="9"/>
  <c r="F115" i="9"/>
  <c r="H114" i="9"/>
  <c r="E114" i="9" s="1"/>
  <c r="B114" i="9" s="1"/>
  <c r="G114" i="9"/>
  <c r="F114" i="9"/>
  <c r="H113" i="9"/>
  <c r="G113" i="9"/>
  <c r="E113" i="9" s="1"/>
  <c r="B113" i="9" s="1"/>
  <c r="F113" i="9"/>
  <c r="H112" i="9"/>
  <c r="G112" i="9"/>
  <c r="F112" i="9"/>
  <c r="H111" i="9"/>
  <c r="G111" i="9"/>
  <c r="E111" i="9" s="1"/>
  <c r="B111" i="9" s="1"/>
  <c r="F111" i="9"/>
  <c r="H110" i="9"/>
  <c r="G110" i="9"/>
  <c r="F110" i="9"/>
  <c r="H109" i="9"/>
  <c r="G109" i="9"/>
  <c r="F109" i="9"/>
  <c r="E109" i="9"/>
  <c r="B109" i="9" s="1"/>
  <c r="H108" i="9"/>
  <c r="G108" i="9"/>
  <c r="F108" i="9"/>
  <c r="H107" i="9"/>
  <c r="E107" i="9" s="1"/>
  <c r="B107" i="9" s="1"/>
  <c r="G107" i="9"/>
  <c r="F107" i="9"/>
  <c r="H106" i="9"/>
  <c r="E106" i="9" s="1"/>
  <c r="B106" i="9" s="1"/>
  <c r="G106" i="9"/>
  <c r="F106" i="9"/>
  <c r="H105" i="9"/>
  <c r="G105" i="9"/>
  <c r="E105" i="9" s="1"/>
  <c r="B105" i="9" s="1"/>
  <c r="F105" i="9"/>
  <c r="H104" i="9"/>
  <c r="G104" i="9"/>
  <c r="F104" i="9"/>
  <c r="H103" i="9"/>
  <c r="G103" i="9"/>
  <c r="E103" i="9" s="1"/>
  <c r="B103" i="9" s="1"/>
  <c r="F103" i="9"/>
  <c r="H102" i="9"/>
  <c r="G102" i="9"/>
  <c r="F102" i="9"/>
  <c r="H101" i="9"/>
  <c r="G101" i="9"/>
  <c r="F101" i="9"/>
  <c r="E101" i="9"/>
  <c r="B101" i="9" s="1"/>
  <c r="H100" i="9"/>
  <c r="G100" i="9"/>
  <c r="F100" i="9"/>
  <c r="H99" i="9"/>
  <c r="E99" i="9" s="1"/>
  <c r="B99" i="9" s="1"/>
  <c r="G99" i="9"/>
  <c r="F99" i="9"/>
  <c r="H98" i="9"/>
  <c r="E98" i="9" s="1"/>
  <c r="B98" i="9" s="1"/>
  <c r="G98" i="9"/>
  <c r="F98" i="9"/>
  <c r="H97" i="9"/>
  <c r="G97" i="9"/>
  <c r="E97" i="9" s="1"/>
  <c r="B97" i="9" s="1"/>
  <c r="F97" i="9"/>
  <c r="H96" i="9"/>
  <c r="G96" i="9"/>
  <c r="F96" i="9"/>
  <c r="H95" i="9"/>
  <c r="G95" i="9"/>
  <c r="E95" i="9" s="1"/>
  <c r="F95" i="9"/>
  <c r="H94" i="9"/>
  <c r="G94" i="9"/>
  <c r="F94" i="9"/>
  <c r="H93" i="9"/>
  <c r="G93" i="9"/>
  <c r="F93" i="9"/>
  <c r="E93" i="9"/>
  <c r="B93" i="9" s="1"/>
  <c r="H92" i="9"/>
  <c r="G92" i="9"/>
  <c r="F92" i="9"/>
  <c r="H91" i="9"/>
  <c r="E91" i="9" s="1"/>
  <c r="B91" i="9" s="1"/>
  <c r="G91" i="9"/>
  <c r="F91" i="9"/>
  <c r="H90" i="9"/>
  <c r="E90" i="9" s="1"/>
  <c r="B90" i="9" s="1"/>
  <c r="G90" i="9"/>
  <c r="F90" i="9"/>
  <c r="H89" i="9"/>
  <c r="G89" i="9"/>
  <c r="E89" i="9" s="1"/>
  <c r="B89" i="9" s="1"/>
  <c r="F89" i="9"/>
  <c r="H88" i="9"/>
  <c r="G88" i="9"/>
  <c r="F88" i="9"/>
  <c r="H87" i="9"/>
  <c r="G87" i="9"/>
  <c r="E87" i="9" s="1"/>
  <c r="F87" i="9"/>
  <c r="H86" i="9"/>
  <c r="G86" i="9"/>
  <c r="F86" i="9"/>
  <c r="H85" i="9"/>
  <c r="G85" i="9"/>
  <c r="F85" i="9"/>
  <c r="E85" i="9"/>
  <c r="B85" i="9" s="1"/>
  <c r="H84" i="9"/>
  <c r="G84" i="9"/>
  <c r="F84" i="9"/>
  <c r="H83" i="9"/>
  <c r="E83" i="9" s="1"/>
  <c r="B83" i="9" s="1"/>
  <c r="G83" i="9"/>
  <c r="F83" i="9"/>
  <c r="H82" i="9"/>
  <c r="G82" i="9"/>
  <c r="F82" i="9"/>
  <c r="H81" i="9"/>
  <c r="G81" i="9"/>
  <c r="E81" i="9" s="1"/>
  <c r="F81" i="9"/>
  <c r="H80" i="9"/>
  <c r="G80" i="9"/>
  <c r="F80" i="9"/>
  <c r="H79" i="9"/>
  <c r="G79" i="9"/>
  <c r="F79" i="9"/>
  <c r="E79" i="9"/>
  <c r="B79" i="9" s="1"/>
  <c r="H78" i="9"/>
  <c r="G78" i="9"/>
  <c r="F78" i="9"/>
  <c r="H77" i="9"/>
  <c r="E77" i="9" s="1"/>
  <c r="B77" i="9" s="1"/>
  <c r="G77" i="9"/>
  <c r="F77" i="9"/>
  <c r="H76" i="9"/>
  <c r="E76" i="9" s="1"/>
  <c r="B76" i="9" s="1"/>
  <c r="G76" i="9"/>
  <c r="F76" i="9"/>
  <c r="H75" i="9"/>
  <c r="G75" i="9"/>
  <c r="E75" i="9" s="1"/>
  <c r="B75" i="9" s="1"/>
  <c r="F75" i="9"/>
  <c r="H74" i="9"/>
  <c r="G74" i="9"/>
  <c r="F74" i="9"/>
  <c r="H73" i="9"/>
  <c r="G73" i="9"/>
  <c r="E73" i="9" s="1"/>
  <c r="F73" i="9"/>
  <c r="H72" i="9"/>
  <c r="G72" i="9"/>
  <c r="F72" i="9"/>
  <c r="H71" i="9"/>
  <c r="G71" i="9"/>
  <c r="F71" i="9"/>
  <c r="E71" i="9"/>
  <c r="B71" i="9" s="1"/>
  <c r="H70" i="9"/>
  <c r="G70" i="9"/>
  <c r="F70" i="9"/>
  <c r="H69" i="9"/>
  <c r="E69" i="9" s="1"/>
  <c r="B69" i="9" s="1"/>
  <c r="G69" i="9"/>
  <c r="F69" i="9"/>
  <c r="H68" i="9"/>
  <c r="E68" i="9" s="1"/>
  <c r="B68" i="9" s="1"/>
  <c r="G68" i="9"/>
  <c r="F68" i="9"/>
  <c r="H67" i="9"/>
  <c r="G67" i="9"/>
  <c r="E67" i="9" s="1"/>
  <c r="B67" i="9" s="1"/>
  <c r="F67" i="9"/>
  <c r="H66" i="9"/>
  <c r="G66" i="9"/>
  <c r="F66" i="9"/>
  <c r="H65" i="9"/>
  <c r="G65" i="9"/>
  <c r="E65" i="9" s="1"/>
  <c r="B65" i="9" s="1"/>
  <c r="F65" i="9"/>
  <c r="H64" i="9"/>
  <c r="G64" i="9"/>
  <c r="F64" i="9"/>
  <c r="H63" i="9"/>
  <c r="G63" i="9"/>
  <c r="F63" i="9"/>
  <c r="E63" i="9"/>
  <c r="B63" i="9" s="1"/>
  <c r="H62" i="9"/>
  <c r="G62" i="9"/>
  <c r="F62" i="9"/>
  <c r="H61" i="9"/>
  <c r="E61" i="9" s="1"/>
  <c r="B61" i="9" s="1"/>
  <c r="G61" i="9"/>
  <c r="F61" i="9"/>
  <c r="H60" i="9"/>
  <c r="E60" i="9" s="1"/>
  <c r="B60" i="9" s="1"/>
  <c r="G60" i="9"/>
  <c r="F60" i="9"/>
  <c r="H59" i="9"/>
  <c r="G59" i="9"/>
  <c r="E59" i="9" s="1"/>
  <c r="B59" i="9" s="1"/>
  <c r="F59" i="9"/>
  <c r="H58" i="9"/>
  <c r="G58" i="9"/>
  <c r="F58" i="9"/>
  <c r="H57" i="9"/>
  <c r="G57" i="9"/>
  <c r="F57" i="9"/>
  <c r="H56" i="9"/>
  <c r="G56" i="9"/>
  <c r="F56" i="9"/>
  <c r="H55" i="9"/>
  <c r="E55" i="9" s="1"/>
  <c r="B55" i="9" s="1"/>
  <c r="G55" i="9"/>
  <c r="F55" i="9"/>
  <c r="H54" i="9"/>
  <c r="E54" i="9" s="1"/>
  <c r="B54" i="9" s="1"/>
  <c r="G54" i="9"/>
  <c r="F54" i="9"/>
  <c r="H53" i="9"/>
  <c r="G53" i="9"/>
  <c r="F53" i="9"/>
  <c r="H52" i="9"/>
  <c r="G52" i="9"/>
  <c r="F52" i="9"/>
  <c r="H51" i="9"/>
  <c r="G51" i="9"/>
  <c r="F51" i="9"/>
  <c r="H50" i="9"/>
  <c r="E50" i="9" s="1"/>
  <c r="B50" i="9" s="1"/>
  <c r="G50" i="9"/>
  <c r="F50" i="9"/>
  <c r="H49" i="9"/>
  <c r="G49" i="9"/>
  <c r="F49" i="9"/>
  <c r="H48" i="9"/>
  <c r="G48" i="9"/>
  <c r="F48" i="9"/>
  <c r="H47" i="9"/>
  <c r="G47" i="9"/>
  <c r="F47" i="9"/>
  <c r="E47" i="9"/>
  <c r="B47" i="9" s="1"/>
  <c r="H46" i="9"/>
  <c r="G46" i="9"/>
  <c r="F46" i="9"/>
  <c r="H45" i="9"/>
  <c r="E45" i="9" s="1"/>
  <c r="B45" i="9" s="1"/>
  <c r="G45" i="9"/>
  <c r="F45" i="9"/>
  <c r="H44" i="9"/>
  <c r="E44" i="9" s="1"/>
  <c r="B44" i="9" s="1"/>
  <c r="G44" i="9"/>
  <c r="F44" i="9"/>
  <c r="H43" i="9"/>
  <c r="G43" i="9"/>
  <c r="E43" i="9" s="1"/>
  <c r="B43" i="9" s="1"/>
  <c r="F43" i="9"/>
  <c r="H42" i="9"/>
  <c r="G42" i="9"/>
  <c r="F42" i="9"/>
  <c r="H41" i="9"/>
  <c r="G41" i="9"/>
  <c r="E41" i="9" s="1"/>
  <c r="F41" i="9"/>
  <c r="H40" i="9"/>
  <c r="G40" i="9"/>
  <c r="F40" i="9"/>
  <c r="H39" i="9"/>
  <c r="G39" i="9"/>
  <c r="F39" i="9"/>
  <c r="E39" i="9"/>
  <c r="H38" i="9"/>
  <c r="G38" i="9"/>
  <c r="F38" i="9"/>
  <c r="H37" i="9"/>
  <c r="G37" i="9"/>
  <c r="F37" i="9"/>
  <c r="H36" i="9"/>
  <c r="G36" i="9"/>
  <c r="F36" i="9"/>
  <c r="H35" i="9"/>
  <c r="G35" i="9"/>
  <c r="F35" i="9"/>
  <c r="H34" i="9"/>
  <c r="E34" i="9" s="1"/>
  <c r="B34" i="9" s="1"/>
  <c r="G34" i="9"/>
  <c r="F34" i="9"/>
  <c r="H33" i="9"/>
  <c r="G33" i="9"/>
  <c r="E33" i="9" s="1"/>
  <c r="B33" i="9" s="1"/>
  <c r="F33" i="9"/>
  <c r="H32" i="9"/>
  <c r="E32" i="9" s="1"/>
  <c r="B32" i="9" s="1"/>
  <c r="G32" i="9"/>
  <c r="F32" i="9"/>
  <c r="H31" i="9"/>
  <c r="G31" i="9"/>
  <c r="F31" i="9"/>
  <c r="H30" i="9"/>
  <c r="G30" i="9"/>
  <c r="F30" i="9"/>
  <c r="H29" i="9"/>
  <c r="G29" i="9"/>
  <c r="F29" i="9"/>
  <c r="E29" i="9"/>
  <c r="H28" i="9"/>
  <c r="G28" i="9"/>
  <c r="F28" i="9"/>
  <c r="H27" i="9"/>
  <c r="G27" i="9"/>
  <c r="F27" i="9"/>
  <c r="E27" i="9"/>
  <c r="B27" i="9" s="1"/>
  <c r="H26" i="9"/>
  <c r="E26" i="9" s="1"/>
  <c r="B26" i="9" s="1"/>
  <c r="G26" i="9"/>
  <c r="F26" i="9"/>
  <c r="H25" i="9"/>
  <c r="G25" i="9"/>
  <c r="E25" i="9" s="1"/>
  <c r="B25" i="9" s="1"/>
  <c r="F25" i="9"/>
  <c r="F24" i="9"/>
  <c r="F4" i="9"/>
  <c r="O3" i="9"/>
  <c r="G296" i="9" s="1"/>
  <c r="I3" i="9"/>
  <c r="H3" i="9"/>
  <c r="G3" i="9"/>
  <c r="D104" i="8"/>
  <c r="C1681" i="1" s="1"/>
  <c r="D97" i="8"/>
  <c r="D92" i="8"/>
  <c r="D87" i="8"/>
  <c r="D82" i="8"/>
  <c r="D77" i="8"/>
  <c r="D72" i="8"/>
  <c r="D67" i="8"/>
  <c r="D62" i="8"/>
  <c r="D57" i="8"/>
  <c r="D52" i="8"/>
  <c r="D46" i="8"/>
  <c r="D37" i="8"/>
  <c r="D27" i="8"/>
  <c r="D25" i="8" s="1"/>
  <c r="C1602" i="1" s="1"/>
  <c r="G1602" i="1" s="1"/>
  <c r="D18" i="8"/>
  <c r="D8" i="8"/>
  <c r="C1585" i="1" s="1"/>
  <c r="E44" i="7"/>
  <c r="D44" i="7"/>
  <c r="E39" i="7"/>
  <c r="E38" i="7" s="1"/>
  <c r="D39" i="7"/>
  <c r="D38" i="7" s="1"/>
  <c r="H35" i="3" s="1"/>
  <c r="E30" i="7"/>
  <c r="D30" i="7"/>
  <c r="E23" i="7"/>
  <c r="D1556" i="1" s="1"/>
  <c r="D23" i="7"/>
  <c r="D22" i="7"/>
  <c r="E14" i="7"/>
  <c r="D14" i="7"/>
  <c r="E7" i="7"/>
  <c r="E6" i="7" s="1"/>
  <c r="D7" i="7"/>
  <c r="D6" i="7" s="1"/>
  <c r="D5" i="7" s="1"/>
  <c r="H33" i="3"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E114" i="6"/>
  <c r="I30"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D1281" i="1" s="1"/>
  <c r="D277" i="5"/>
  <c r="F277" i="5" s="1"/>
  <c r="F276" i="5"/>
  <c r="F275" i="5"/>
  <c r="E274" i="5"/>
  <c r="D1278" i="1" s="1"/>
  <c r="F273" i="5"/>
  <c r="F272" i="5"/>
  <c r="F271" i="5"/>
  <c r="F270" i="5"/>
  <c r="F269" i="5"/>
  <c r="F268" i="5"/>
  <c r="F267" i="5"/>
  <c r="F266" i="5"/>
  <c r="F265" i="5"/>
  <c r="E264" i="5"/>
  <c r="D1268" i="1" s="1"/>
  <c r="D264" i="5"/>
  <c r="F264" i="5" s="1"/>
  <c r="F263" i="5"/>
  <c r="F262" i="5"/>
  <c r="F261" i="5"/>
  <c r="E260" i="5"/>
  <c r="D260" i="5"/>
  <c r="F260" i="5" s="1"/>
  <c r="F259" i="5"/>
  <c r="F258" i="5"/>
  <c r="F257" i="5"/>
  <c r="E256" i="5"/>
  <c r="D1260" i="1" s="1"/>
  <c r="D256" i="5"/>
  <c r="D255" i="5" s="1"/>
  <c r="F254" i="5"/>
  <c r="F253" i="5"/>
  <c r="E252" i="5"/>
  <c r="D1256" i="1" s="1"/>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D147" i="5" s="1"/>
  <c r="F149" i="5"/>
  <c r="F148" i="5"/>
  <c r="E147" i="5"/>
  <c r="D1152" i="1" s="1"/>
  <c r="F146" i="5"/>
  <c r="F145" i="5"/>
  <c r="F144" i="5"/>
  <c r="E143" i="5"/>
  <c r="D143" i="5"/>
  <c r="F143" i="5" s="1"/>
  <c r="F142" i="5"/>
  <c r="F141" i="5"/>
  <c r="F140" i="5"/>
  <c r="F139" i="5"/>
  <c r="F138" i="5"/>
  <c r="F137" i="5"/>
  <c r="E136" i="5"/>
  <c r="D1141" i="1" s="1"/>
  <c r="D136" i="5"/>
  <c r="F136" i="5" s="1"/>
  <c r="F134" i="5"/>
  <c r="F133" i="5"/>
  <c r="F132" i="5"/>
  <c r="F131" i="5"/>
  <c r="F130" i="5"/>
  <c r="F129" i="5"/>
  <c r="F128" i="5"/>
  <c r="E127" i="5"/>
  <c r="D127" i="5"/>
  <c r="F127" i="5" s="1"/>
  <c r="F126" i="5"/>
  <c r="F125" i="5"/>
  <c r="F124" i="5"/>
  <c r="F123" i="5"/>
  <c r="F122" i="5"/>
  <c r="F121" i="5"/>
  <c r="E120" i="5"/>
  <c r="E119" i="5" s="1"/>
  <c r="D1124" i="1"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D88" i="5"/>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E63" i="5"/>
  <c r="D1068" i="1" s="1"/>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5" i="5" s="1"/>
  <c r="F44" i="5"/>
  <c r="F43" i="5"/>
  <c r="F42" i="5"/>
  <c r="E41" i="5"/>
  <c r="D1046" i="1" s="1"/>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018" i="1"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D431" i="4"/>
  <c r="F431" i="4" s="1"/>
  <c r="D428" i="4"/>
  <c r="E427" i="4"/>
  <c r="D427" i="4"/>
  <c r="D648"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74" i="4"/>
  <c r="F374" i="4" s="1"/>
  <c r="F372" i="4"/>
  <c r="F371" i="4"/>
  <c r="F370" i="4"/>
  <c r="F369" i="4"/>
  <c r="F368" i="4"/>
  <c r="F367" i="4"/>
  <c r="E366" i="4"/>
  <c r="E361" i="4" s="1"/>
  <c r="E360" i="4" s="1"/>
  <c r="D366" i="4"/>
  <c r="F366" i="4" s="1"/>
  <c r="F365" i="4"/>
  <c r="F364" i="4"/>
  <c r="F363" i="4"/>
  <c r="E362" i="4"/>
  <c r="D362" i="4"/>
  <c r="F362"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54" i="4"/>
  <c r="D153" i="4" s="1"/>
  <c r="F151" i="4"/>
  <c r="F150" i="4"/>
  <c r="F149" i="4"/>
  <c r="F148" i="4"/>
  <c r="F147" i="4"/>
  <c r="F146" i="4"/>
  <c r="F145" i="4"/>
  <c r="F144" i="4"/>
  <c r="F143" i="4"/>
  <c r="F142" i="4"/>
  <c r="E141" i="4"/>
  <c r="E140" i="4" s="1"/>
  <c r="D141" i="4"/>
  <c r="F141" i="4" s="1"/>
  <c r="F139" i="4"/>
  <c r="F138" i="4"/>
  <c r="F137" i="4"/>
  <c r="F136" i="4"/>
  <c r="E135" i="4"/>
  <c r="E134" i="4" s="1"/>
  <c r="D135" i="4"/>
  <c r="F135" i="4" s="1"/>
  <c r="F133" i="4"/>
  <c r="F132" i="4"/>
  <c r="F131" i="4"/>
  <c r="F130" i="4"/>
  <c r="E129" i="4"/>
  <c r="D129" i="4"/>
  <c r="F129" i="4" s="1"/>
  <c r="F128" i="4"/>
  <c r="F127" i="4"/>
  <c r="E126" i="4"/>
  <c r="E125" i="4" s="1"/>
  <c r="D126"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4" i="1"/>
  <c r="C1684" i="1"/>
  <c r="G1684" i="1" s="1"/>
  <c r="C1683" i="1"/>
  <c r="C1682" i="1"/>
  <c r="C1680" i="1"/>
  <c r="G1680" i="1" s="1"/>
  <c r="C1679" i="1"/>
  <c r="H1678" i="1"/>
  <c r="C1678" i="1"/>
  <c r="G1678" i="1" s="1"/>
  <c r="C1677" i="1"/>
  <c r="H1676" i="1"/>
  <c r="C1676" i="1"/>
  <c r="G1676" i="1" s="1"/>
  <c r="C1675" i="1"/>
  <c r="C1674" i="1"/>
  <c r="C1673" i="1"/>
  <c r="C1672" i="1"/>
  <c r="G1672" i="1" s="1"/>
  <c r="C1671" i="1"/>
  <c r="H1670" i="1"/>
  <c r="C1670" i="1"/>
  <c r="G1670" i="1" s="1"/>
  <c r="C1669" i="1"/>
  <c r="H1668" i="1"/>
  <c r="C1668" i="1"/>
  <c r="G1668" i="1" s="1"/>
  <c r="C1667" i="1"/>
  <c r="C1666" i="1"/>
  <c r="C1665" i="1"/>
  <c r="C1664" i="1"/>
  <c r="G1664" i="1" s="1"/>
  <c r="C1663" i="1"/>
  <c r="H1662" i="1"/>
  <c r="C1662" i="1"/>
  <c r="G1662" i="1" s="1"/>
  <c r="C1661" i="1"/>
  <c r="H1660" i="1"/>
  <c r="C1660" i="1"/>
  <c r="G1660" i="1" s="1"/>
  <c r="C1659" i="1"/>
  <c r="C1658" i="1"/>
  <c r="C1657" i="1"/>
  <c r="C1656" i="1"/>
  <c r="G1656" i="1" s="1"/>
  <c r="C1655" i="1"/>
  <c r="H1654" i="1"/>
  <c r="C1654" i="1"/>
  <c r="G1654" i="1" s="1"/>
  <c r="C1653" i="1"/>
  <c r="H1652" i="1"/>
  <c r="C1652" i="1"/>
  <c r="G1652" i="1" s="1"/>
  <c r="C1651" i="1"/>
  <c r="C1650" i="1"/>
  <c r="C1649" i="1"/>
  <c r="C1648" i="1"/>
  <c r="G1648" i="1" s="1"/>
  <c r="C1647" i="1"/>
  <c r="H1646" i="1"/>
  <c r="C1646" i="1"/>
  <c r="G1646" i="1" s="1"/>
  <c r="C1645" i="1"/>
  <c r="H1644" i="1"/>
  <c r="C1644" i="1"/>
  <c r="G1644" i="1" s="1"/>
  <c r="C1643" i="1"/>
  <c r="C1642" i="1"/>
  <c r="C1641" i="1"/>
  <c r="C1640" i="1"/>
  <c r="G1640" i="1" s="1"/>
  <c r="C1639" i="1"/>
  <c r="H1638" i="1"/>
  <c r="C1638" i="1"/>
  <c r="G1638" i="1" s="1"/>
  <c r="C1637" i="1"/>
  <c r="H1636" i="1"/>
  <c r="C1636" i="1"/>
  <c r="G1636" i="1" s="1"/>
  <c r="C1635" i="1"/>
  <c r="C1634" i="1"/>
  <c r="C1633" i="1"/>
  <c r="C1632" i="1"/>
  <c r="G1632" i="1" s="1"/>
  <c r="C1631" i="1"/>
  <c r="H1630" i="1"/>
  <c r="C1630" i="1"/>
  <c r="G1630" i="1" s="1"/>
  <c r="C1629" i="1"/>
  <c r="C1627" i="1"/>
  <c r="C1626" i="1"/>
  <c r="C1625" i="1"/>
  <c r="C1624" i="1"/>
  <c r="G1624" i="1" s="1"/>
  <c r="C1623" i="1"/>
  <c r="C1620" i="1"/>
  <c r="G1620" i="1" s="1"/>
  <c r="C1619" i="1"/>
  <c r="H1619" i="1" s="1"/>
  <c r="C1618" i="1"/>
  <c r="G1618" i="1" s="1"/>
  <c r="C1617" i="1"/>
  <c r="C1616" i="1"/>
  <c r="G1616" i="1" s="1"/>
  <c r="C1615" i="1"/>
  <c r="H1615" i="1" s="1"/>
  <c r="C1614" i="1"/>
  <c r="G1614" i="1" s="1"/>
  <c r="C1613" i="1"/>
  <c r="H1613" i="1" s="1"/>
  <c r="C1612" i="1"/>
  <c r="G1612" i="1" s="1"/>
  <c r="C1611" i="1"/>
  <c r="C1610" i="1"/>
  <c r="G1610" i="1" s="1"/>
  <c r="C1609" i="1"/>
  <c r="C1608" i="1"/>
  <c r="G1608" i="1" s="1"/>
  <c r="C1607" i="1"/>
  <c r="H1607" i="1" s="1"/>
  <c r="C1606" i="1"/>
  <c r="G1606" i="1" s="1"/>
  <c r="G1605" i="1"/>
  <c r="C1605" i="1"/>
  <c r="H1605" i="1" s="1"/>
  <c r="C1603" i="1"/>
  <c r="H1603" i="1" s="1"/>
  <c r="C1601" i="1"/>
  <c r="C1600" i="1"/>
  <c r="G1600" i="1" s="1"/>
  <c r="C1599" i="1"/>
  <c r="H1599" i="1" s="1"/>
  <c r="C1598" i="1"/>
  <c r="G1598" i="1" s="1"/>
  <c r="G1597" i="1"/>
  <c r="C1597" i="1"/>
  <c r="H1597" i="1" s="1"/>
  <c r="C1596" i="1"/>
  <c r="G1596" i="1" s="1"/>
  <c r="C1595" i="1"/>
  <c r="C1594" i="1"/>
  <c r="G1594" i="1" s="1"/>
  <c r="C1593" i="1"/>
  <c r="C1592" i="1"/>
  <c r="G1592" i="1" s="1"/>
  <c r="C1591" i="1"/>
  <c r="H1591" i="1" s="1"/>
  <c r="C1590" i="1"/>
  <c r="G1590" i="1" s="1"/>
  <c r="G1589" i="1"/>
  <c r="C1589" i="1"/>
  <c r="H1589" i="1" s="1"/>
  <c r="C1588" i="1"/>
  <c r="G1588" i="1" s="1"/>
  <c r="C1587" i="1"/>
  <c r="H1587" i="1" s="1"/>
  <c r="C1586" i="1"/>
  <c r="G1586" i="1" s="1"/>
  <c r="C1584" i="1"/>
  <c r="G1584" i="1" s="1"/>
  <c r="C1582" i="1"/>
  <c r="G1582" i="1" s="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C1556" i="1"/>
  <c r="C1555" i="1"/>
  <c r="D1554" i="1"/>
  <c r="C1554" i="1"/>
  <c r="D1553" i="1"/>
  <c r="C1553" i="1"/>
  <c r="D1552" i="1"/>
  <c r="C1552" i="1"/>
  <c r="D1551" i="1"/>
  <c r="C1551" i="1"/>
  <c r="D1550" i="1"/>
  <c r="C1550" i="1"/>
  <c r="D1549" i="1"/>
  <c r="C1549" i="1"/>
  <c r="D1548" i="1"/>
  <c r="C1548" i="1"/>
  <c r="D1547" i="1"/>
  <c r="H1547" i="1" s="1"/>
  <c r="C1547" i="1"/>
  <c r="D1546" i="1"/>
  <c r="J1546" i="1" s="1"/>
  <c r="C1546" i="1"/>
  <c r="D1545" i="1"/>
  <c r="C1545" i="1"/>
  <c r="H1544" i="1"/>
  <c r="D1544" i="1"/>
  <c r="C1544" i="1"/>
  <c r="G1544" i="1" s="1"/>
  <c r="D1543" i="1"/>
  <c r="J1543" i="1" s="1"/>
  <c r="C1543" i="1"/>
  <c r="D1542" i="1"/>
  <c r="J1542" i="1" s="1"/>
  <c r="C1542" i="1"/>
  <c r="D1541" i="1"/>
  <c r="C1541" i="1"/>
  <c r="D1540" i="1"/>
  <c r="H1540" i="1" s="1"/>
  <c r="C1540" i="1"/>
  <c r="D1539" i="1"/>
  <c r="C1539" i="1"/>
  <c r="C1538" i="1"/>
  <c r="H1536" i="1"/>
  <c r="D1536" i="1"/>
  <c r="C1536" i="1"/>
  <c r="D1535" i="1"/>
  <c r="C1535" i="1"/>
  <c r="H1534" i="1"/>
  <c r="D1534" i="1"/>
  <c r="C1534" i="1"/>
  <c r="G1534" i="1" s="1"/>
  <c r="D1533" i="1"/>
  <c r="H1533" i="1" s="1"/>
  <c r="C1533" i="1"/>
  <c r="D1532" i="1"/>
  <c r="C1532" i="1"/>
  <c r="D1531" i="1"/>
  <c r="H1531" i="1" s="1"/>
  <c r="C1531" i="1"/>
  <c r="D1530" i="1"/>
  <c r="C1530" i="1"/>
  <c r="D1529" i="1"/>
  <c r="C1529" i="1"/>
  <c r="H1528" i="1"/>
  <c r="D1528" i="1"/>
  <c r="C1528" i="1"/>
  <c r="D1527" i="1"/>
  <c r="C1527" i="1"/>
  <c r="H1526" i="1"/>
  <c r="D1526" i="1"/>
  <c r="C1526" i="1"/>
  <c r="G1526" i="1" s="1"/>
  <c r="D1525" i="1"/>
  <c r="D1524" i="1"/>
  <c r="C1524" i="1"/>
  <c r="D1523" i="1"/>
  <c r="H1523" i="1" s="1"/>
  <c r="C1523" i="1"/>
  <c r="D1522" i="1"/>
  <c r="C1522" i="1"/>
  <c r="D1521" i="1"/>
  <c r="C1521" i="1"/>
  <c r="H1520" i="1"/>
  <c r="D1520" i="1"/>
  <c r="C1520" i="1"/>
  <c r="D1519" i="1"/>
  <c r="C1519" i="1"/>
  <c r="H1518" i="1"/>
  <c r="D1518" i="1"/>
  <c r="C1518" i="1"/>
  <c r="G1518" i="1" s="1"/>
  <c r="D1517" i="1"/>
  <c r="H1517" i="1" s="1"/>
  <c r="C1517" i="1"/>
  <c r="D1516" i="1"/>
  <c r="C1516" i="1"/>
  <c r="D1515" i="1"/>
  <c r="H1515" i="1" s="1"/>
  <c r="C1515" i="1"/>
  <c r="D1514" i="1"/>
  <c r="C1514" i="1"/>
  <c r="D1513" i="1"/>
  <c r="C1513" i="1"/>
  <c r="H1512" i="1"/>
  <c r="D1512" i="1"/>
  <c r="C1512" i="1"/>
  <c r="D1511" i="1"/>
  <c r="C1511" i="1"/>
  <c r="D1509" i="1"/>
  <c r="C1509" i="1"/>
  <c r="D1508" i="1"/>
  <c r="H1508" i="1" s="1"/>
  <c r="C1508" i="1"/>
  <c r="D1507" i="1"/>
  <c r="C1507" i="1"/>
  <c r="D1506" i="1"/>
  <c r="C1506" i="1"/>
  <c r="H1505" i="1"/>
  <c r="D1505" i="1"/>
  <c r="C1505" i="1"/>
  <c r="D1504" i="1"/>
  <c r="C1504" i="1"/>
  <c r="H1503" i="1"/>
  <c r="D1503" i="1"/>
  <c r="C1503" i="1"/>
  <c r="G1503" i="1" s="1"/>
  <c r="D1502" i="1"/>
  <c r="H1502" i="1" s="1"/>
  <c r="C1502" i="1"/>
  <c r="D1501" i="1"/>
  <c r="C1501" i="1"/>
  <c r="G1501" i="1" s="1"/>
  <c r="D1500" i="1"/>
  <c r="C1500" i="1"/>
  <c r="D1499" i="1"/>
  <c r="C1499" i="1"/>
  <c r="H1499" i="1" s="1"/>
  <c r="D1498" i="1"/>
  <c r="C1498" i="1"/>
  <c r="D1497" i="1"/>
  <c r="C1497" i="1"/>
  <c r="H1497" i="1" s="1"/>
  <c r="D1496" i="1"/>
  <c r="C1496" i="1"/>
  <c r="D1495" i="1"/>
  <c r="C1495" i="1"/>
  <c r="H1495" i="1" s="1"/>
  <c r="D1494" i="1"/>
  <c r="C1494" i="1"/>
  <c r="D1493" i="1"/>
  <c r="C1493" i="1"/>
  <c r="H1493" i="1" s="1"/>
  <c r="D1492" i="1"/>
  <c r="C1492" i="1"/>
  <c r="D1491" i="1"/>
  <c r="C1491" i="1"/>
  <c r="H1491" i="1" s="1"/>
  <c r="D1490" i="1"/>
  <c r="C1490" i="1"/>
  <c r="D1489" i="1"/>
  <c r="C1489" i="1"/>
  <c r="H1489" i="1" s="1"/>
  <c r="D1488" i="1"/>
  <c r="C1488" i="1"/>
  <c r="D1487" i="1"/>
  <c r="C1487" i="1"/>
  <c r="H1487" i="1" s="1"/>
  <c r="D1486" i="1"/>
  <c r="C1486" i="1"/>
  <c r="D1484" i="1"/>
  <c r="C1484" i="1"/>
  <c r="D1483" i="1"/>
  <c r="C1483" i="1"/>
  <c r="H1483" i="1" s="1"/>
  <c r="D1482" i="1"/>
  <c r="C1482" i="1"/>
  <c r="D1481" i="1"/>
  <c r="C1481" i="1"/>
  <c r="H1481" i="1" s="1"/>
  <c r="D1480" i="1"/>
  <c r="C1480" i="1"/>
  <c r="D1479" i="1"/>
  <c r="C1479" i="1"/>
  <c r="H1479" i="1" s="1"/>
  <c r="D1478" i="1"/>
  <c r="C1478" i="1"/>
  <c r="D1477" i="1"/>
  <c r="C1477" i="1"/>
  <c r="H1477" i="1" s="1"/>
  <c r="D1476" i="1"/>
  <c r="C1476" i="1"/>
  <c r="D1475" i="1"/>
  <c r="C1475" i="1"/>
  <c r="H1475" i="1" s="1"/>
  <c r="D1474" i="1"/>
  <c r="C1474" i="1"/>
  <c r="D1473" i="1"/>
  <c r="C1473" i="1"/>
  <c r="H1473" i="1" s="1"/>
  <c r="D1472" i="1"/>
  <c r="C1472" i="1"/>
  <c r="C1471" i="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C1457" i="1"/>
  <c r="D1456" i="1"/>
  <c r="C1456" i="1"/>
  <c r="D1455" i="1"/>
  <c r="C1455" i="1"/>
  <c r="H1455" i="1" s="1"/>
  <c r="D1454" i="1"/>
  <c r="C1454" i="1"/>
  <c r="D1453" i="1"/>
  <c r="C1453" i="1"/>
  <c r="H1453" i="1" s="1"/>
  <c r="D1452" i="1"/>
  <c r="C1452" i="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0" i="1"/>
  <c r="C1430" i="1"/>
  <c r="D1429" i="1"/>
  <c r="C1429" i="1"/>
  <c r="H1429" i="1" s="1"/>
  <c r="D1428" i="1"/>
  <c r="C1428" i="1"/>
  <c r="D1427" i="1"/>
  <c r="C1427" i="1"/>
  <c r="H1427" i="1" s="1"/>
  <c r="D1426" i="1"/>
  <c r="C1426" i="1"/>
  <c r="D1425" i="1"/>
  <c r="C1425" i="1"/>
  <c r="H1425" i="1" s="1"/>
  <c r="D1424" i="1"/>
  <c r="C1424" i="1"/>
  <c r="D1423" i="1"/>
  <c r="C1423" i="1"/>
  <c r="H1423" i="1" s="1"/>
  <c r="D1422" i="1"/>
  <c r="C1422" i="1"/>
  <c r="D1421" i="1"/>
  <c r="C1421" i="1"/>
  <c r="H1421" i="1" s="1"/>
  <c r="D1420" i="1"/>
  <c r="C1420" i="1"/>
  <c r="D1419" i="1"/>
  <c r="C1419" i="1"/>
  <c r="H1419" i="1" s="1"/>
  <c r="D1418" i="1"/>
  <c r="C1418" i="1"/>
  <c r="D1417" i="1"/>
  <c r="C1417" i="1"/>
  <c r="H1417" i="1" s="1"/>
  <c r="D1416" i="1"/>
  <c r="C1416" i="1"/>
  <c r="D1415" i="1"/>
  <c r="C1415" i="1"/>
  <c r="H1415" i="1" s="1"/>
  <c r="D1414" i="1"/>
  <c r="C1414" i="1"/>
  <c r="D1413" i="1"/>
  <c r="C1413" i="1"/>
  <c r="H1413" i="1" s="1"/>
  <c r="D1412" i="1"/>
  <c r="C1412" i="1"/>
  <c r="D1411" i="1"/>
  <c r="C1411" i="1"/>
  <c r="H1411" i="1" s="1"/>
  <c r="D1410" i="1"/>
  <c r="C1410" i="1"/>
  <c r="C1409" i="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0" i="1"/>
  <c r="C1400" i="1"/>
  <c r="D1399" i="1"/>
  <c r="C1399" i="1"/>
  <c r="D1398" i="1"/>
  <c r="C1398" i="1"/>
  <c r="D1397" i="1"/>
  <c r="C1397" i="1"/>
  <c r="D1396" i="1"/>
  <c r="C1396" i="1"/>
  <c r="D1395" i="1"/>
  <c r="C1395" i="1"/>
  <c r="H1395" i="1" s="1"/>
  <c r="D1394" i="1"/>
  <c r="C1394" i="1"/>
  <c r="D1393" i="1"/>
  <c r="C1393" i="1"/>
  <c r="D1392" i="1"/>
  <c r="C1392" i="1"/>
  <c r="D1391" i="1"/>
  <c r="C1391" i="1"/>
  <c r="H1391" i="1" s="1"/>
  <c r="D1390" i="1"/>
  <c r="C1390" i="1"/>
  <c r="D1389" i="1"/>
  <c r="C1389" i="1"/>
  <c r="D1388" i="1"/>
  <c r="C1388" i="1"/>
  <c r="D1387" i="1"/>
  <c r="C1387" i="1"/>
  <c r="D1386" i="1"/>
  <c r="C1386" i="1"/>
  <c r="D1385" i="1"/>
  <c r="C1385" i="1"/>
  <c r="D1384" i="1"/>
  <c r="C1384" i="1"/>
  <c r="D1383" i="1"/>
  <c r="C1383" i="1"/>
  <c r="H1383" i="1" s="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H1311" i="1" s="1"/>
  <c r="D1310" i="1"/>
  <c r="C1310" i="1"/>
  <c r="H1310" i="1" s="1"/>
  <c r="D1309" i="1"/>
  <c r="C1309" i="1"/>
  <c r="H1309" i="1" s="1"/>
  <c r="D1308" i="1"/>
  <c r="C1308" i="1"/>
  <c r="H1308" i="1" s="1"/>
  <c r="D1307" i="1"/>
  <c r="C1307" i="1"/>
  <c r="D1306" i="1"/>
  <c r="C1306" i="1"/>
  <c r="D1305" i="1"/>
  <c r="C1305" i="1"/>
  <c r="H1305" i="1" s="1"/>
  <c r="D1304" i="1"/>
  <c r="C1304" i="1"/>
  <c r="H1304" i="1" s="1"/>
  <c r="D1303" i="1"/>
  <c r="C1303" i="1"/>
  <c r="H1303" i="1" s="1"/>
  <c r="D1302" i="1"/>
  <c r="C1302" i="1"/>
  <c r="D1301" i="1"/>
  <c r="C1301" i="1"/>
  <c r="D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D1267" i="1"/>
  <c r="C1267" i="1"/>
  <c r="H1267" i="1" s="1"/>
  <c r="D1266" i="1"/>
  <c r="C1266" i="1"/>
  <c r="H1266" i="1" s="1"/>
  <c r="D1265" i="1"/>
  <c r="C1265" i="1"/>
  <c r="D1264" i="1"/>
  <c r="C1264" i="1"/>
  <c r="D1263" i="1"/>
  <c r="C1263" i="1"/>
  <c r="D1262" i="1"/>
  <c r="C1262" i="1"/>
  <c r="H1262" i="1" s="1"/>
  <c r="D1261" i="1"/>
  <c r="C1261" i="1"/>
  <c r="H1261" i="1" s="1"/>
  <c r="C1260" i="1"/>
  <c r="C1259" i="1"/>
  <c r="D1258" i="1"/>
  <c r="C1258" i="1"/>
  <c r="D1257" i="1"/>
  <c r="C1257" i="1"/>
  <c r="C1256" i="1"/>
  <c r="D1254" i="1"/>
  <c r="C1254" i="1"/>
  <c r="D1253" i="1"/>
  <c r="C1253" i="1"/>
  <c r="C1252" i="1"/>
  <c r="D1251" i="1"/>
  <c r="C1251" i="1"/>
  <c r="D1250" i="1"/>
  <c r="C1250" i="1"/>
  <c r="D1249" i="1"/>
  <c r="C1249" i="1"/>
  <c r="D1248" i="1"/>
  <c r="C1248" i="1"/>
  <c r="D1247" i="1"/>
  <c r="C1247" i="1"/>
  <c r="D1246" i="1"/>
  <c r="C1246" i="1"/>
  <c r="D1245" i="1"/>
  <c r="C1245" i="1"/>
  <c r="D1244" i="1"/>
  <c r="C1244" i="1"/>
  <c r="D1243" i="1"/>
  <c r="C1243" i="1"/>
  <c r="D1242" i="1"/>
  <c r="C1242"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79" i="1"/>
  <c r="C1179" i="1"/>
  <c r="H1179" i="1" s="1"/>
  <c r="D1178" i="1"/>
  <c r="C1178" i="1"/>
  <c r="D1177" i="1"/>
  <c r="C1177" i="1"/>
  <c r="H1177" i="1" s="1"/>
  <c r="C1176" i="1"/>
  <c r="D1175" i="1"/>
  <c r="C1175" i="1"/>
  <c r="D1174" i="1"/>
  <c r="C1174" i="1"/>
  <c r="D1173" i="1"/>
  <c r="C1173" i="1"/>
  <c r="D1172" i="1"/>
  <c r="C1172" i="1"/>
  <c r="D1171" i="1"/>
  <c r="C1171" i="1"/>
  <c r="D1170" i="1"/>
  <c r="C1170" i="1"/>
  <c r="D1169" i="1"/>
  <c r="C1169" i="1"/>
  <c r="H1169" i="1" s="1"/>
  <c r="D1168" i="1"/>
  <c r="C1168" i="1"/>
  <c r="H1168" i="1" s="1"/>
  <c r="D1167" i="1"/>
  <c r="C1167" i="1"/>
  <c r="D1166" i="1"/>
  <c r="C1166" i="1"/>
  <c r="H1166" i="1" s="1"/>
  <c r="D1165" i="1"/>
  <c r="C1165" i="1"/>
  <c r="D1164" i="1"/>
  <c r="C1164" i="1"/>
  <c r="D1163" i="1"/>
  <c r="C1163" i="1"/>
  <c r="D1162" i="1"/>
  <c r="C1162" i="1"/>
  <c r="D1161" i="1"/>
  <c r="C1161" i="1"/>
  <c r="H1161" i="1" s="1"/>
  <c r="D1160" i="1"/>
  <c r="C1160" i="1"/>
  <c r="D1159" i="1"/>
  <c r="C1159" i="1"/>
  <c r="D1158" i="1"/>
  <c r="C1158" i="1"/>
  <c r="D1157" i="1"/>
  <c r="C1157" i="1"/>
  <c r="D1156" i="1"/>
  <c r="C1156" i="1"/>
  <c r="C1155" i="1"/>
  <c r="D1154" i="1"/>
  <c r="C1154" i="1"/>
  <c r="H1154" i="1" s="1"/>
  <c r="D1153" i="1"/>
  <c r="C1153" i="1"/>
  <c r="H1153" i="1" s="1"/>
  <c r="C1152" i="1"/>
  <c r="D1151" i="1"/>
  <c r="C1151" i="1"/>
  <c r="H1151" i="1" s="1"/>
  <c r="D1150" i="1"/>
  <c r="C1150" i="1"/>
  <c r="D1149" i="1"/>
  <c r="C1149" i="1"/>
  <c r="D1148" i="1"/>
  <c r="C1148" i="1"/>
  <c r="D1147" i="1"/>
  <c r="C1147" i="1"/>
  <c r="H1147" i="1" s="1"/>
  <c r="D1146" i="1"/>
  <c r="C1146" i="1"/>
  <c r="H1146" i="1" s="1"/>
  <c r="D1145" i="1"/>
  <c r="C1145" i="1"/>
  <c r="H1145" i="1" s="1"/>
  <c r="D1144" i="1"/>
  <c r="C1144" i="1"/>
  <c r="H1144" i="1" s="1"/>
  <c r="D1143" i="1"/>
  <c r="C1143" i="1"/>
  <c r="H1143" i="1" s="1"/>
  <c r="D1142" i="1"/>
  <c r="C1142" i="1"/>
  <c r="H1142" i="1" s="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D1109" i="1"/>
  <c r="C1109" i="1"/>
  <c r="H1109" i="1" s="1"/>
  <c r="D1108" i="1"/>
  <c r="C1108" i="1"/>
  <c r="D1107" i="1"/>
  <c r="C1107" i="1"/>
  <c r="H1107" i="1" s="1"/>
  <c r="D1106" i="1"/>
  <c r="C1106" i="1"/>
  <c r="D1105" i="1"/>
  <c r="C1105" i="1"/>
  <c r="H1105" i="1" s="1"/>
  <c r="D1104" i="1"/>
  <c r="C1104" i="1"/>
  <c r="D1103" i="1"/>
  <c r="C1103" i="1"/>
  <c r="H1103" i="1" s="1"/>
  <c r="D1102" i="1"/>
  <c r="C1102" i="1"/>
  <c r="D1101" i="1"/>
  <c r="C1101" i="1"/>
  <c r="G1101" i="1" s="1"/>
  <c r="D1100" i="1"/>
  <c r="C1100" i="1"/>
  <c r="D1099" i="1"/>
  <c r="C1099" i="1"/>
  <c r="G1099" i="1" s="1"/>
  <c r="D1098" i="1"/>
  <c r="C1098" i="1"/>
  <c r="D1097" i="1"/>
  <c r="C1097" i="1"/>
  <c r="G1097" i="1" s="1"/>
  <c r="D1096" i="1"/>
  <c r="C1096" i="1"/>
  <c r="D1095" i="1"/>
  <c r="C1095" i="1"/>
  <c r="G1095" i="1" s="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D1073" i="1"/>
  <c r="C1073" i="1"/>
  <c r="D1072" i="1"/>
  <c r="C1072" i="1"/>
  <c r="G1072" i="1" s="1"/>
  <c r="D1071" i="1"/>
  <c r="C1071" i="1"/>
  <c r="D1070" i="1"/>
  <c r="C1070" i="1"/>
  <c r="G1070" i="1" s="1"/>
  <c r="D1069" i="1"/>
  <c r="C1069" i="1"/>
  <c r="C1068" i="1"/>
  <c r="D1067" i="1"/>
  <c r="C1067" i="1"/>
  <c r="D1066" i="1"/>
  <c r="C1066" i="1"/>
  <c r="G1066" i="1" s="1"/>
  <c r="D1065" i="1"/>
  <c r="C1065" i="1"/>
  <c r="D1064" i="1"/>
  <c r="C1064" i="1"/>
  <c r="G1064" i="1" s="1"/>
  <c r="D1063" i="1"/>
  <c r="C1063" i="1"/>
  <c r="D1062" i="1"/>
  <c r="C1062" i="1"/>
  <c r="G1062" i="1" s="1"/>
  <c r="C1061" i="1"/>
  <c r="D1060" i="1"/>
  <c r="C1060" i="1"/>
  <c r="D1059" i="1"/>
  <c r="C1059" i="1"/>
  <c r="D1058" i="1"/>
  <c r="C1058" i="1"/>
  <c r="G1058" i="1" s="1"/>
  <c r="D1057" i="1"/>
  <c r="C1057" i="1"/>
  <c r="D1056" i="1"/>
  <c r="C1056" i="1"/>
  <c r="G1056" i="1" s="1"/>
  <c r="D1055" i="1"/>
  <c r="C1055" i="1"/>
  <c r="D1054" i="1"/>
  <c r="C1054" i="1"/>
  <c r="G1054" i="1" s="1"/>
  <c r="D1053" i="1"/>
  <c r="C1053" i="1"/>
  <c r="D1052" i="1"/>
  <c r="C1052" i="1"/>
  <c r="D1051" i="1"/>
  <c r="C1051" i="1"/>
  <c r="D1050" i="1"/>
  <c r="C1050" i="1"/>
  <c r="D1049" i="1"/>
  <c r="C1049" i="1"/>
  <c r="D1048" i="1"/>
  <c r="C1048" i="1"/>
  <c r="D1047" i="1"/>
  <c r="C1047" i="1"/>
  <c r="C1046" i="1"/>
  <c r="D1045" i="1"/>
  <c r="C1045" i="1"/>
  <c r="D1044" i="1"/>
  <c r="C1044" i="1"/>
  <c r="G1044" i="1" s="1"/>
  <c r="D1043" i="1"/>
  <c r="C1043" i="1"/>
  <c r="D1042" i="1"/>
  <c r="C1042" i="1"/>
  <c r="G1042" i="1" s="1"/>
  <c r="D1041" i="1"/>
  <c r="C1041" i="1"/>
  <c r="C1040" i="1"/>
  <c r="D1039" i="1"/>
  <c r="C1039" i="1"/>
  <c r="D1038" i="1"/>
  <c r="C1038" i="1"/>
  <c r="D1037" i="1"/>
  <c r="C1037" i="1"/>
  <c r="D1036" i="1"/>
  <c r="C1036" i="1"/>
  <c r="D1035" i="1"/>
  <c r="C1035" i="1"/>
  <c r="D1034" i="1"/>
  <c r="C1034" i="1"/>
  <c r="D1033" i="1"/>
  <c r="C1033" i="1"/>
  <c r="D1032" i="1"/>
  <c r="C1032" i="1"/>
  <c r="G1032" i="1" s="1"/>
  <c r="D1031" i="1"/>
  <c r="C1031" i="1"/>
  <c r="D1030" i="1"/>
  <c r="C1030" i="1"/>
  <c r="G1030" i="1" s="1"/>
  <c r="D1029" i="1"/>
  <c r="C1029" i="1"/>
  <c r="D1028" i="1"/>
  <c r="C1028" i="1"/>
  <c r="G1028" i="1" s="1"/>
  <c r="D1027" i="1"/>
  <c r="C1027" i="1"/>
  <c r="D1026" i="1"/>
  <c r="C1026" i="1"/>
  <c r="D1025" i="1"/>
  <c r="C1025" i="1"/>
  <c r="C1024" i="1"/>
  <c r="D1023" i="1"/>
  <c r="C1023" i="1"/>
  <c r="D1022" i="1"/>
  <c r="C1022" i="1"/>
  <c r="D1021" i="1"/>
  <c r="C1021" i="1"/>
  <c r="D1020" i="1"/>
  <c r="C1020" i="1"/>
  <c r="G1020" i="1" s="1"/>
  <c r="D1019" i="1"/>
  <c r="C1019"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G706" i="1" s="1"/>
  <c r="D705" i="1"/>
  <c r="C705" i="1"/>
  <c r="D704" i="1"/>
  <c r="C704" i="1"/>
  <c r="G704" i="1" s="1"/>
  <c r="D703" i="1"/>
  <c r="C703" i="1"/>
  <c r="D702" i="1"/>
  <c r="C702" i="1"/>
  <c r="G702" i="1" s="1"/>
  <c r="D701" i="1"/>
  <c r="C701" i="1"/>
  <c r="D700" i="1"/>
  <c r="C700" i="1"/>
  <c r="G700" i="1" s="1"/>
  <c r="D699" i="1"/>
  <c r="C699" i="1"/>
  <c r="D698" i="1"/>
  <c r="C698" i="1"/>
  <c r="G698" i="1" s="1"/>
  <c r="D697" i="1"/>
  <c r="C697" i="1"/>
  <c r="D696" i="1"/>
  <c r="C696" i="1"/>
  <c r="G696" i="1" s="1"/>
  <c r="D695" i="1"/>
  <c r="C695" i="1"/>
  <c r="D694" i="1"/>
  <c r="C694" i="1"/>
  <c r="G694" i="1" s="1"/>
  <c r="D693" i="1"/>
  <c r="C693" i="1"/>
  <c r="D692" i="1"/>
  <c r="C692" i="1"/>
  <c r="G692" i="1" s="1"/>
  <c r="D691" i="1"/>
  <c r="C691" i="1"/>
  <c r="D690" i="1"/>
  <c r="C690" i="1"/>
  <c r="G690" i="1" s="1"/>
  <c r="D689" i="1"/>
  <c r="C689" i="1"/>
  <c r="D688" i="1"/>
  <c r="C688" i="1"/>
  <c r="G688" i="1" s="1"/>
  <c r="D687" i="1"/>
  <c r="C687" i="1"/>
  <c r="D686" i="1"/>
  <c r="C686" i="1"/>
  <c r="G686" i="1" s="1"/>
  <c r="D685" i="1"/>
  <c r="C685" i="1"/>
  <c r="D684" i="1"/>
  <c r="C684" i="1"/>
  <c r="G684" i="1" s="1"/>
  <c r="D683" i="1"/>
  <c r="C683" i="1"/>
  <c r="D682" i="1"/>
  <c r="C682" i="1"/>
  <c r="G682" i="1" s="1"/>
  <c r="D681" i="1"/>
  <c r="C681" i="1"/>
  <c r="D680" i="1"/>
  <c r="C680" i="1"/>
  <c r="G680" i="1" s="1"/>
  <c r="D679" i="1"/>
  <c r="C679" i="1"/>
  <c r="D678" i="1"/>
  <c r="C678" i="1"/>
  <c r="G678" i="1" s="1"/>
  <c r="D677" i="1"/>
  <c r="C677" i="1"/>
  <c r="D676" i="1"/>
  <c r="C676" i="1"/>
  <c r="G676" i="1" s="1"/>
  <c r="D675" i="1"/>
  <c r="C675" i="1"/>
  <c r="D674" i="1"/>
  <c r="C674" i="1"/>
  <c r="G674" i="1" s="1"/>
  <c r="D673" i="1"/>
  <c r="C673" i="1"/>
  <c r="D672" i="1"/>
  <c r="C672" i="1"/>
  <c r="G672" i="1" s="1"/>
  <c r="D671" i="1"/>
  <c r="C671" i="1"/>
  <c r="D670" i="1"/>
  <c r="C670" i="1"/>
  <c r="G670" i="1" s="1"/>
  <c r="D669" i="1"/>
  <c r="C669" i="1"/>
  <c r="D668" i="1"/>
  <c r="C668" i="1"/>
  <c r="G668" i="1" s="1"/>
  <c r="D667" i="1"/>
  <c r="C667" i="1"/>
  <c r="D666" i="1"/>
  <c r="C666" i="1"/>
  <c r="G666" i="1" s="1"/>
  <c r="D665" i="1"/>
  <c r="C665" i="1"/>
  <c r="D664" i="1"/>
  <c r="C664" i="1"/>
  <c r="G664" i="1" s="1"/>
  <c r="D663" i="1"/>
  <c r="C663" i="1"/>
  <c r="D662" i="1"/>
  <c r="C662" i="1"/>
  <c r="G662" i="1" s="1"/>
  <c r="D661" i="1"/>
  <c r="C661" i="1"/>
  <c r="D660" i="1"/>
  <c r="C660" i="1"/>
  <c r="G660" i="1" s="1"/>
  <c r="D659" i="1"/>
  <c r="C659" i="1"/>
  <c r="D658" i="1"/>
  <c r="C658" i="1"/>
  <c r="G658" i="1" s="1"/>
  <c r="D657" i="1"/>
  <c r="C657" i="1"/>
  <c r="D656" i="1"/>
  <c r="C656" i="1"/>
  <c r="G656" i="1" s="1"/>
  <c r="D655" i="1"/>
  <c r="C655" i="1"/>
  <c r="D654" i="1"/>
  <c r="C654" i="1"/>
  <c r="G654" i="1" s="1"/>
  <c r="D653" i="1"/>
  <c r="C653" i="1"/>
  <c r="D652" i="1"/>
  <c r="C652" i="1"/>
  <c r="G652" i="1" s="1"/>
  <c r="D651" i="1"/>
  <c r="C651" i="1"/>
  <c r="D650" i="1"/>
  <c r="C650" i="1"/>
  <c r="G650" i="1" s="1"/>
  <c r="D649" i="1"/>
  <c r="C649" i="1"/>
  <c r="D648" i="1"/>
  <c r="C648" i="1"/>
  <c r="G648" i="1" s="1"/>
  <c r="D647" i="1"/>
  <c r="C647" i="1"/>
  <c r="D646" i="1"/>
  <c r="C646" i="1"/>
  <c r="D645" i="1"/>
  <c r="C645" i="1"/>
  <c r="C642" i="1"/>
  <c r="D636" i="1"/>
  <c r="C636" i="1"/>
  <c r="D635" i="1"/>
  <c r="C635" i="1"/>
  <c r="D632" i="1"/>
  <c r="C632" i="1"/>
  <c r="G632" i="1" s="1"/>
  <c r="D631" i="1"/>
  <c r="C631" i="1"/>
  <c r="D630" i="1"/>
  <c r="C630" i="1"/>
  <c r="G630" i="1" s="1"/>
  <c r="D629" i="1"/>
  <c r="C629" i="1"/>
  <c r="D628" i="1"/>
  <c r="C628" i="1"/>
  <c r="G628" i="1" s="1"/>
  <c r="D627" i="1"/>
  <c r="C627" i="1"/>
  <c r="D626" i="1"/>
  <c r="C626" i="1"/>
  <c r="G626" i="1" s="1"/>
  <c r="D625" i="1"/>
  <c r="C625" i="1"/>
  <c r="D624" i="1"/>
  <c r="C624" i="1"/>
  <c r="G624" i="1" s="1"/>
  <c r="D623" i="1"/>
  <c r="D622" i="1"/>
  <c r="C622" i="1"/>
  <c r="G622" i="1" s="1"/>
  <c r="D621" i="1"/>
  <c r="C621" i="1"/>
  <c r="D620" i="1"/>
  <c r="C620" i="1"/>
  <c r="G620" i="1" s="1"/>
  <c r="D619" i="1"/>
  <c r="C619" i="1"/>
  <c r="D618" i="1"/>
  <c r="C618" i="1"/>
  <c r="G618" i="1" s="1"/>
  <c r="D617" i="1"/>
  <c r="C617" i="1"/>
  <c r="D616" i="1"/>
  <c r="C616" i="1"/>
  <c r="G616" i="1" s="1"/>
  <c r="D615" i="1"/>
  <c r="C615" i="1"/>
  <c r="D614" i="1"/>
  <c r="C614" i="1"/>
  <c r="G614" i="1" s="1"/>
  <c r="D613" i="1"/>
  <c r="C613" i="1"/>
  <c r="D612" i="1"/>
  <c r="C612" i="1"/>
  <c r="G612" i="1" s="1"/>
  <c r="D611" i="1"/>
  <c r="C611" i="1"/>
  <c r="D610" i="1"/>
  <c r="C610" i="1"/>
  <c r="G610" i="1" s="1"/>
  <c r="D609" i="1"/>
  <c r="C609" i="1"/>
  <c r="D608" i="1"/>
  <c r="C608" i="1"/>
  <c r="G608" i="1" s="1"/>
  <c r="D607" i="1"/>
  <c r="C607" i="1"/>
  <c r="D606" i="1"/>
  <c r="C606" i="1"/>
  <c r="G606" i="1" s="1"/>
  <c r="D605" i="1"/>
  <c r="C605" i="1"/>
  <c r="D604" i="1"/>
  <c r="C604" i="1"/>
  <c r="G604" i="1" s="1"/>
  <c r="D603" i="1"/>
  <c r="C603" i="1"/>
  <c r="D602" i="1"/>
  <c r="C602" i="1"/>
  <c r="G602" i="1" s="1"/>
  <c r="D601" i="1"/>
  <c r="C601" i="1"/>
  <c r="D600" i="1"/>
  <c r="C600" i="1"/>
  <c r="G600" i="1" s="1"/>
  <c r="D599" i="1"/>
  <c r="C599" i="1"/>
  <c r="D598" i="1"/>
  <c r="C598" i="1"/>
  <c r="G598" i="1" s="1"/>
  <c r="D597" i="1"/>
  <c r="C597" i="1"/>
  <c r="D596" i="1"/>
  <c r="C596" i="1"/>
  <c r="G596" i="1" s="1"/>
  <c r="D595" i="1"/>
  <c r="C595" i="1"/>
  <c r="D594" i="1"/>
  <c r="C594" i="1"/>
  <c r="G594" i="1" s="1"/>
  <c r="D593" i="1"/>
  <c r="C593" i="1"/>
  <c r="D592" i="1"/>
  <c r="C592" i="1"/>
  <c r="G592" i="1" s="1"/>
  <c r="D590" i="1"/>
  <c r="C590" i="1"/>
  <c r="G590" i="1" s="1"/>
  <c r="D589" i="1"/>
  <c r="C589" i="1"/>
  <c r="D588" i="1"/>
  <c r="C588" i="1"/>
  <c r="G588" i="1" s="1"/>
  <c r="D587" i="1"/>
  <c r="C587" i="1"/>
  <c r="D586" i="1"/>
  <c r="C586" i="1"/>
  <c r="G586" i="1" s="1"/>
  <c r="D585" i="1"/>
  <c r="C585" i="1"/>
  <c r="D584" i="1"/>
  <c r="C584" i="1"/>
  <c r="G584" i="1" s="1"/>
  <c r="D583" i="1"/>
  <c r="C583" i="1"/>
  <c r="D582" i="1"/>
  <c r="C582" i="1"/>
  <c r="G582" i="1" s="1"/>
  <c r="D581" i="1"/>
  <c r="C581" i="1"/>
  <c r="D580" i="1"/>
  <c r="C580" i="1"/>
  <c r="G580" i="1" s="1"/>
  <c r="D579" i="1"/>
  <c r="C579" i="1"/>
  <c r="D578" i="1"/>
  <c r="D577" i="1"/>
  <c r="C577" i="1"/>
  <c r="G577" i="1" s="1"/>
  <c r="D576" i="1"/>
  <c r="C576" i="1"/>
  <c r="D575" i="1"/>
  <c r="C575" i="1"/>
  <c r="G575" i="1" s="1"/>
  <c r="D574" i="1"/>
  <c r="C574" i="1"/>
  <c r="D573" i="1"/>
  <c r="C573" i="1"/>
  <c r="G573" i="1" s="1"/>
  <c r="D572" i="1"/>
  <c r="C572" i="1"/>
  <c r="D571" i="1"/>
  <c r="C571" i="1"/>
  <c r="G571" i="1" s="1"/>
  <c r="D570" i="1"/>
  <c r="C570" i="1"/>
  <c r="D569" i="1"/>
  <c r="C569" i="1"/>
  <c r="G569" i="1" s="1"/>
  <c r="D568" i="1"/>
  <c r="C568" i="1"/>
  <c r="D567" i="1"/>
  <c r="C567" i="1"/>
  <c r="G567" i="1" s="1"/>
  <c r="D566" i="1"/>
  <c r="C566" i="1"/>
  <c r="D565" i="1"/>
  <c r="D564" i="1"/>
  <c r="C564" i="1"/>
  <c r="D563" i="1"/>
  <c r="C563" i="1"/>
  <c r="G563" i="1" s="1"/>
  <c r="D562" i="1"/>
  <c r="C562" i="1"/>
  <c r="D561" i="1"/>
  <c r="C561" i="1"/>
  <c r="G561" i="1" s="1"/>
  <c r="D560" i="1"/>
  <c r="C560" i="1"/>
  <c r="D559" i="1"/>
  <c r="C559" i="1"/>
  <c r="G559" i="1" s="1"/>
  <c r="D558" i="1"/>
  <c r="C558" i="1"/>
  <c r="D557" i="1"/>
  <c r="C557" i="1"/>
  <c r="G557" i="1" s="1"/>
  <c r="D556" i="1"/>
  <c r="C556" i="1"/>
  <c r="D555" i="1"/>
  <c r="C555" i="1"/>
  <c r="G555" i="1" s="1"/>
  <c r="D554" i="1"/>
  <c r="C554" i="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G515" i="1" s="1"/>
  <c r="D514" i="1"/>
  <c r="C514" i="1"/>
  <c r="G514" i="1" s="1"/>
  <c r="D513" i="1"/>
  <c r="C513" i="1"/>
  <c r="G513" i="1" s="1"/>
  <c r="D512" i="1"/>
  <c r="C512" i="1"/>
  <c r="G512" i="1" s="1"/>
  <c r="D511" i="1"/>
  <c r="C511" i="1"/>
  <c r="G511" i="1" s="1"/>
  <c r="D510" i="1"/>
  <c r="C510" i="1"/>
  <c r="G510" i="1" s="1"/>
  <c r="D509" i="1"/>
  <c r="C509" i="1"/>
  <c r="G509" i="1" s="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4" i="1"/>
  <c r="C484" i="1"/>
  <c r="G484" i="1" s="1"/>
  <c r="D483" i="1"/>
  <c r="C483" i="1"/>
  <c r="G483" i="1" s="1"/>
  <c r="D482" i="1"/>
  <c r="C482" i="1"/>
  <c r="G482" i="1" s="1"/>
  <c r="D481" i="1"/>
  <c r="C481" i="1"/>
  <c r="G481" i="1" s="1"/>
  <c r="D480" i="1"/>
  <c r="C480" i="1"/>
  <c r="G480" i="1" s="1"/>
  <c r="D479" i="1"/>
  <c r="C479" i="1"/>
  <c r="G479" i="1" s="1"/>
  <c r="D478" i="1"/>
  <c r="C478" i="1"/>
  <c r="G478" i="1" s="1"/>
  <c r="D477" i="1"/>
  <c r="C477" i="1"/>
  <c r="G477" i="1" s="1"/>
  <c r="D476" i="1"/>
  <c r="C476" i="1"/>
  <c r="G476" i="1" s="1"/>
  <c r="D475" i="1"/>
  <c r="C475" i="1"/>
  <c r="G475" i="1" s="1"/>
  <c r="D474" i="1"/>
  <c r="C474" i="1"/>
  <c r="G474" i="1" s="1"/>
  <c r="D473" i="1"/>
  <c r="D472" i="1"/>
  <c r="C472" i="1"/>
  <c r="G472" i="1" s="1"/>
  <c r="D471" i="1"/>
  <c r="C471" i="1"/>
  <c r="G471" i="1" s="1"/>
  <c r="D470" i="1"/>
  <c r="C470" i="1"/>
  <c r="G470" i="1" s="1"/>
  <c r="D469" i="1"/>
  <c r="C469" i="1"/>
  <c r="G469" i="1" s="1"/>
  <c r="D468" i="1"/>
  <c r="C468" i="1"/>
  <c r="G468" i="1" s="1"/>
  <c r="D467" i="1"/>
  <c r="C467" i="1"/>
  <c r="G467" i="1" s="1"/>
  <c r="D466" i="1"/>
  <c r="C466" i="1"/>
  <c r="G466" i="1" s="1"/>
  <c r="D465" i="1"/>
  <c r="C465" i="1"/>
  <c r="G465" i="1" s="1"/>
  <c r="D464" i="1"/>
  <c r="C464" i="1"/>
  <c r="G464" i="1" s="1"/>
  <c r="D463" i="1"/>
  <c r="C463" i="1"/>
  <c r="G463" i="1" s="1"/>
  <c r="D462" i="1"/>
  <c r="C462" i="1"/>
  <c r="G462" i="1" s="1"/>
  <c r="D461" i="1"/>
  <c r="C461" i="1"/>
  <c r="G461" i="1" s="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C425" i="1"/>
  <c r="D423" i="1"/>
  <c r="C423" i="1"/>
  <c r="D422" i="1"/>
  <c r="C422" i="1"/>
  <c r="D421" i="1"/>
  <c r="C421" i="1"/>
  <c r="D416" i="1"/>
  <c r="C416" i="1"/>
  <c r="H416" i="1" s="1"/>
  <c r="D415" i="1"/>
  <c r="C415" i="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D388" i="1"/>
  <c r="C388" i="1"/>
  <c r="D387" i="1"/>
  <c r="C387" i="1"/>
  <c r="H387" i="1" s="1"/>
  <c r="D386" i="1"/>
  <c r="C386" i="1"/>
  <c r="H386" i="1" s="1"/>
  <c r="D385" i="1"/>
  <c r="C385" i="1"/>
  <c r="H385" i="1" s="1"/>
  <c r="D384" i="1"/>
  <c r="C384" i="1"/>
  <c r="H384" i="1" s="1"/>
  <c r="D383" i="1"/>
  <c r="C383" i="1"/>
  <c r="H383" i="1" s="1"/>
  <c r="D382" i="1"/>
  <c r="C382" i="1"/>
  <c r="H382" i="1" s="1"/>
  <c r="D381" i="1"/>
  <c r="C381" i="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D367" i="1"/>
  <c r="C367" i="1"/>
  <c r="D366" i="1"/>
  <c r="C366" i="1"/>
  <c r="D365" i="1"/>
  <c r="C365" i="1"/>
  <c r="D364" i="1"/>
  <c r="C364" i="1"/>
  <c r="D363" i="1"/>
  <c r="C363" i="1"/>
  <c r="D362" i="1"/>
  <c r="C362" i="1"/>
  <c r="D361" i="1"/>
  <c r="C361" i="1"/>
  <c r="D360" i="1"/>
  <c r="C360" i="1"/>
  <c r="D359" i="1"/>
  <c r="C359" i="1"/>
  <c r="D358" i="1"/>
  <c r="C358" i="1"/>
  <c r="D357" i="1"/>
  <c r="C357" i="1"/>
  <c r="D356" i="1"/>
  <c r="D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D302" i="1"/>
  <c r="C302" i="1"/>
  <c r="H302" i="1" s="1"/>
  <c r="D301" i="1"/>
  <c r="C301" i="1"/>
  <c r="H301" i="1" s="1"/>
  <c r="D300" i="1"/>
  <c r="C300" i="1"/>
  <c r="D299" i="1"/>
  <c r="C299" i="1"/>
  <c r="H299" i="1" s="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D270" i="1"/>
  <c r="C270" i="1"/>
  <c r="C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5" i="1"/>
  <c r="C225" i="1"/>
  <c r="D224" i="1"/>
  <c r="C224" i="1"/>
  <c r="D223" i="1"/>
  <c r="C223" i="1"/>
  <c r="D222" i="1"/>
  <c r="C222" i="1"/>
  <c r="D221" i="1"/>
  <c r="C221" i="1"/>
  <c r="D220" i="1"/>
  <c r="C220" i="1"/>
  <c r="D219" i="1"/>
  <c r="C219" i="1"/>
  <c r="D218" i="1"/>
  <c r="C218" i="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D196" i="1"/>
  <c r="C196" i="1"/>
  <c r="G196" i="1" s="1"/>
  <c r="D195" i="1"/>
  <c r="C195" i="1"/>
  <c r="D194" i="1"/>
  <c r="C194" i="1"/>
  <c r="D193" i="1"/>
  <c r="C193" i="1"/>
  <c r="D192" i="1"/>
  <c r="C192" i="1"/>
  <c r="G192" i="1" s="1"/>
  <c r="D191" i="1"/>
  <c r="C191" i="1"/>
  <c r="G191" i="1" s="1"/>
  <c r="D190" i="1"/>
  <c r="C190" i="1"/>
  <c r="D189" i="1"/>
  <c r="C189" i="1"/>
  <c r="G189" i="1" s="1"/>
  <c r="D188" i="1"/>
  <c r="C188" i="1"/>
  <c r="G188" i="1" s="1"/>
  <c r="D187" i="1"/>
  <c r="C187" i="1"/>
  <c r="G187" i="1" s="1"/>
  <c r="D186" i="1"/>
  <c r="C186" i="1"/>
  <c r="G186" i="1" s="1"/>
  <c r="D185" i="1"/>
  <c r="C185" i="1"/>
  <c r="G185" i="1" s="1"/>
  <c r="D184" i="1"/>
  <c r="C184" i="1"/>
  <c r="D183" i="1"/>
  <c r="C183" i="1"/>
  <c r="D182" i="1"/>
  <c r="C182" i="1"/>
  <c r="D181" i="1"/>
  <c r="C181" i="1"/>
  <c r="D180" i="1"/>
  <c r="C180" i="1"/>
  <c r="D179" i="1"/>
  <c r="C179" i="1"/>
  <c r="G179" i="1" s="1"/>
  <c r="D178" i="1"/>
  <c r="C178" i="1"/>
  <c r="D177" i="1"/>
  <c r="C177" i="1"/>
  <c r="G177" i="1" s="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G163" i="1" s="1"/>
  <c r="D162" i="1"/>
  <c r="C162" i="1"/>
  <c r="G162" i="1" s="1"/>
  <c r="D161" i="1"/>
  <c r="C161" i="1"/>
  <c r="D159" i="1"/>
  <c r="C159" i="1"/>
  <c r="G159" i="1" s="1"/>
  <c r="D158" i="1"/>
  <c r="C158" i="1"/>
  <c r="G158" i="1" s="1"/>
  <c r="D157" i="1"/>
  <c r="C157" i="1"/>
  <c r="G157" i="1" s="1"/>
  <c r="D156" i="1"/>
  <c r="C156" i="1"/>
  <c r="G156" i="1" s="1"/>
  <c r="D155" i="1"/>
  <c r="C155" i="1"/>
  <c r="G155" i="1" s="1"/>
  <c r="D154" i="1"/>
  <c r="C154" i="1"/>
  <c r="H154" i="1" s="1"/>
  <c r="D153" i="1"/>
  <c r="C153" i="1"/>
  <c r="H153" i="1" s="1"/>
  <c r="D152" i="1"/>
  <c r="C152" i="1"/>
  <c r="H152" i="1" s="1"/>
  <c r="D151" i="1"/>
  <c r="C151" i="1"/>
  <c r="H151" i="1" s="1"/>
  <c r="D150" i="1"/>
  <c r="C150" i="1"/>
  <c r="G150" i="1" s="1"/>
  <c r="D149" i="1"/>
  <c r="C149" i="1"/>
  <c r="H149" i="1" s="1"/>
  <c r="D147" i="1"/>
  <c r="C147" i="1"/>
  <c r="H147" i="1" s="1"/>
  <c r="D146" i="1"/>
  <c r="C146" i="1"/>
  <c r="H146" i="1" s="1"/>
  <c r="D145" i="1"/>
  <c r="C145" i="1"/>
  <c r="H145" i="1" s="1"/>
  <c r="D144" i="1"/>
  <c r="C144" i="1"/>
  <c r="H144" i="1" s="1"/>
  <c r="D143" i="1"/>
  <c r="C143" i="1"/>
  <c r="H143" i="1" s="1"/>
  <c r="D142" i="1"/>
  <c r="C142" i="1"/>
  <c r="G142" i="1" s="1"/>
  <c r="D141" i="1"/>
  <c r="C141" i="1"/>
  <c r="G141" i="1" s="1"/>
  <c r="D140" i="1"/>
  <c r="C140" i="1"/>
  <c r="D139" i="1"/>
  <c r="C139" i="1"/>
  <c r="D138" i="1"/>
  <c r="C138" i="1"/>
  <c r="D137" i="1"/>
  <c r="C137" i="1"/>
  <c r="D136" i="1"/>
  <c r="D135" i="1"/>
  <c r="C135" i="1"/>
  <c r="H135" i="1" s="1"/>
  <c r="D134" i="1"/>
  <c r="C134" i="1"/>
  <c r="H134" i="1" s="1"/>
  <c r="D133" i="1"/>
  <c r="C133" i="1"/>
  <c r="H133" i="1" s="1"/>
  <c r="D132" i="1"/>
  <c r="C132" i="1"/>
  <c r="D131" i="1"/>
  <c r="C131" i="1"/>
  <c r="D130" i="1"/>
  <c r="D129" i="1"/>
  <c r="C129" i="1"/>
  <c r="D128" i="1"/>
  <c r="C128" i="1"/>
  <c r="D127" i="1"/>
  <c r="C127" i="1"/>
  <c r="H127" i="1" s="1"/>
  <c r="D126" i="1"/>
  <c r="C126" i="1"/>
  <c r="D125" i="1"/>
  <c r="C125" i="1"/>
  <c r="D124" i="1"/>
  <c r="C124" i="1"/>
  <c r="D123" i="1"/>
  <c r="C123" i="1"/>
  <c r="G123" i="1" s="1"/>
  <c r="D122" i="1"/>
  <c r="C122" i="1"/>
  <c r="D121" i="1"/>
  <c r="C121" i="1"/>
  <c r="D120" i="1"/>
  <c r="C120" i="1"/>
  <c r="G120" i="1" s="1"/>
  <c r="D119" i="1"/>
  <c r="C119" i="1"/>
  <c r="G119" i="1" s="1"/>
  <c r="D118" i="1"/>
  <c r="C118" i="1"/>
  <c r="G118" i="1" s="1"/>
  <c r="D117" i="1"/>
  <c r="C117" i="1"/>
  <c r="G117" i="1" s="1"/>
  <c r="D116" i="1"/>
  <c r="C116" i="1"/>
  <c r="G116" i="1" s="1"/>
  <c r="D115" i="1"/>
  <c r="C115" i="1"/>
  <c r="G115" i="1" s="1"/>
  <c r="D114" i="1"/>
  <c r="C114" i="1"/>
  <c r="G114" i="1" s="1"/>
  <c r="D113" i="1"/>
  <c r="C113" i="1"/>
  <c r="G113" i="1" s="1"/>
  <c r="D112" i="1"/>
  <c r="C112" i="1"/>
  <c r="G112" i="1" s="1"/>
  <c r="D111" i="1"/>
  <c r="C111" i="1"/>
  <c r="H111" i="1" s="1"/>
  <c r="D110" i="1"/>
  <c r="C110" i="1"/>
  <c r="H110" i="1" s="1"/>
  <c r="D109" i="1"/>
  <c r="C109" i="1"/>
  <c r="H109" i="1" s="1"/>
  <c r="D108" i="1"/>
  <c r="C108" i="1"/>
  <c r="H108" i="1" s="1"/>
  <c r="D107" i="1"/>
  <c r="C107" i="1"/>
  <c r="H107" i="1" s="1"/>
  <c r="D106" i="1"/>
  <c r="C106" i="1"/>
  <c r="H106" i="1" s="1"/>
  <c r="D105" i="1"/>
  <c r="C105" i="1"/>
  <c r="G105" i="1" s="1"/>
  <c r="D104" i="1"/>
  <c r="C104" i="1"/>
  <c r="G104" i="1" s="1"/>
  <c r="D103" i="1"/>
  <c r="G103" i="1" s="1"/>
  <c r="C103" i="1"/>
  <c r="D102" i="1"/>
  <c r="D101" i="1"/>
  <c r="C101" i="1"/>
  <c r="H101" i="1" s="1"/>
  <c r="D100" i="1"/>
  <c r="C100" i="1"/>
  <c r="H100" i="1" s="1"/>
  <c r="D99" i="1"/>
  <c r="C99" i="1"/>
  <c r="H99" i="1" s="1"/>
  <c r="D98" i="1"/>
  <c r="C98" i="1"/>
  <c r="H98" i="1" s="1"/>
  <c r="D97" i="1"/>
  <c r="C97" i="1"/>
  <c r="H97" i="1" s="1"/>
  <c r="D96" i="1"/>
  <c r="C96" i="1"/>
  <c r="H96" i="1" s="1"/>
  <c r="D95" i="1"/>
  <c r="G95" i="1" s="1"/>
  <c r="C95" i="1"/>
  <c r="D94" i="1"/>
  <c r="C94" i="1"/>
  <c r="D93" i="1"/>
  <c r="C93" i="1"/>
  <c r="D92" i="1"/>
  <c r="C92" i="1"/>
  <c r="D91" i="1"/>
  <c r="C91" i="1"/>
  <c r="D90" i="1"/>
  <c r="C90" i="1"/>
  <c r="D89" i="1"/>
  <c r="C89" i="1"/>
  <c r="D88" i="1"/>
  <c r="C88" i="1"/>
  <c r="G87" i="1"/>
  <c r="D87" i="1"/>
  <c r="C87" i="1"/>
  <c r="H87" i="1" s="1"/>
  <c r="D86" i="1"/>
  <c r="C86" i="1"/>
  <c r="H86" i="1" s="1"/>
  <c r="D85" i="1"/>
  <c r="C85" i="1"/>
  <c r="G85" i="1" s="1"/>
  <c r="D84" i="1"/>
  <c r="C84" i="1"/>
  <c r="G84" i="1" s="1"/>
  <c r="D83" i="1"/>
  <c r="C83" i="1"/>
  <c r="H83" i="1" s="1"/>
  <c r="D82" i="1"/>
  <c r="C82" i="1"/>
  <c r="H82" i="1" s="1"/>
  <c r="D81" i="1"/>
  <c r="C81" i="1"/>
  <c r="D80" i="1"/>
  <c r="C80" i="1"/>
  <c r="H80" i="1" s="1"/>
  <c r="D79" i="1"/>
  <c r="C79" i="1"/>
  <c r="D78" i="1"/>
  <c r="D77" i="1"/>
  <c r="C77" i="1"/>
  <c r="D76" i="1"/>
  <c r="C76" i="1"/>
  <c r="D75" i="1"/>
  <c r="C75" i="1"/>
  <c r="D74" i="1"/>
  <c r="C74" i="1"/>
  <c r="H74" i="1" s="1"/>
  <c r="D73" i="1"/>
  <c r="C73" i="1"/>
  <c r="G73" i="1" s="1"/>
  <c r="D72" i="1"/>
  <c r="C72" i="1"/>
  <c r="H72" i="1" s="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G46" i="1"/>
  <c r="D46" i="1"/>
  <c r="C46" i="1"/>
  <c r="H46" i="1" s="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G26" i="1"/>
  <c r="D26" i="1"/>
  <c r="C26" i="1"/>
  <c r="H26" i="1" s="1"/>
  <c r="D25" i="1"/>
  <c r="C25" i="1"/>
  <c r="G25" i="1" s="1"/>
  <c r="D24" i="1"/>
  <c r="C24" i="1"/>
  <c r="D23" i="1"/>
  <c r="C23" i="1"/>
  <c r="D22" i="1"/>
  <c r="C22" i="1"/>
  <c r="G21" i="1"/>
  <c r="D21" i="1"/>
  <c r="C21" i="1"/>
  <c r="H21" i="1" s="1"/>
  <c r="D20" i="1"/>
  <c r="C20" i="1"/>
  <c r="G20" i="1" s="1"/>
  <c r="D19" i="1"/>
  <c r="C19" i="1"/>
  <c r="H19" i="1" s="1"/>
  <c r="D18" i="1"/>
  <c r="C18" i="1"/>
  <c r="H18" i="1" s="1"/>
  <c r="D17" i="1"/>
  <c r="C17" i="1"/>
  <c r="H17" i="1" s="1"/>
  <c r="D16" i="1"/>
  <c r="C16" i="1"/>
  <c r="H16" i="1" s="1"/>
  <c r="D15" i="1"/>
  <c r="C15" i="1"/>
  <c r="H15" i="1" s="1"/>
  <c r="D14" i="1"/>
  <c r="G14" i="1" s="1"/>
  <c r="C14" i="1"/>
  <c r="D13" i="1"/>
  <c r="C13" i="1"/>
  <c r="D12" i="1"/>
  <c r="C12" i="1"/>
  <c r="D11" i="1"/>
  <c r="C11" i="1"/>
  <c r="D10" i="1"/>
  <c r="C10" i="1"/>
  <c r="D9" i="1"/>
  <c r="C9" i="1"/>
  <c r="D8" i="1"/>
  <c r="C8" i="1"/>
  <c r="D7" i="1"/>
  <c r="C7" i="1"/>
  <c r="D6" i="1"/>
  <c r="C6" i="1"/>
  <c r="D5" i="1"/>
  <c r="C5" i="1"/>
  <c r="D4" i="1"/>
  <c r="C4" i="1"/>
  <c r="D3" i="1"/>
  <c r="H1340" i="1" l="1"/>
  <c r="D1510" i="1"/>
  <c r="E296" i="9"/>
  <c r="B296" i="9" s="1"/>
  <c r="H1165" i="1"/>
  <c r="E311" i="9"/>
  <c r="B311" i="9" s="1"/>
  <c r="E37" i="9"/>
  <c r="B37" i="9" s="1"/>
  <c r="G1613" i="1"/>
  <c r="C1604" i="1"/>
  <c r="G1604" i="1" s="1"/>
  <c r="E22" i="7"/>
  <c r="H1556" i="1"/>
  <c r="D1201" i="1"/>
  <c r="E178" i="5"/>
  <c r="H336" i="9" s="1"/>
  <c r="C1201" i="1"/>
  <c r="C1268" i="1"/>
  <c r="H1268" i="1" s="1"/>
  <c r="H1307" i="1"/>
  <c r="E318" i="9"/>
  <c r="B318" i="9" s="1"/>
  <c r="H1314" i="1"/>
  <c r="H1316" i="1"/>
  <c r="H1318" i="1"/>
  <c r="H1320" i="1"/>
  <c r="H1322" i="1"/>
  <c r="H1324" i="1"/>
  <c r="H1313" i="1"/>
  <c r="H1315" i="1"/>
  <c r="H1317" i="1"/>
  <c r="H1319" i="1"/>
  <c r="H1321" i="1"/>
  <c r="H1323" i="1"/>
  <c r="H1325" i="1"/>
  <c r="H1326" i="1"/>
  <c r="H1328" i="1"/>
  <c r="H1330" i="1"/>
  <c r="H1332" i="1"/>
  <c r="H1334" i="1"/>
  <c r="H1336" i="1"/>
  <c r="H1338" i="1"/>
  <c r="H1327" i="1"/>
  <c r="H1329" i="1"/>
  <c r="H1331" i="1"/>
  <c r="H1333" i="1"/>
  <c r="H1335" i="1"/>
  <c r="H1337" i="1"/>
  <c r="H1400" i="1"/>
  <c r="H1399" i="1"/>
  <c r="H1398" i="1"/>
  <c r="H1397" i="1"/>
  <c r="H1396" i="1"/>
  <c r="H1394" i="1"/>
  <c r="H1393" i="1"/>
  <c r="H1392" i="1"/>
  <c r="H1390" i="1"/>
  <c r="H1389" i="1"/>
  <c r="H1388" i="1"/>
  <c r="H1387" i="1"/>
  <c r="H1386" i="1"/>
  <c r="H1385" i="1"/>
  <c r="H1384" i="1"/>
  <c r="H1381" i="1"/>
  <c r="H1380" i="1"/>
  <c r="H1379" i="1"/>
  <c r="H1378" i="1"/>
  <c r="H1377" i="1"/>
  <c r="H1376" i="1"/>
  <c r="H1375" i="1"/>
  <c r="H1374" i="1"/>
  <c r="H1373" i="1"/>
  <c r="H1372" i="1"/>
  <c r="H1371" i="1"/>
  <c r="H1370" i="1"/>
  <c r="H1369" i="1"/>
  <c r="E340" i="9"/>
  <c r="B340" i="9" s="1"/>
  <c r="E335" i="9"/>
  <c r="B335" i="9" s="1"/>
  <c r="H1382" i="1"/>
  <c r="H1343" i="1"/>
  <c r="H1345" i="1"/>
  <c r="H1347" i="1"/>
  <c r="H1349" i="1"/>
  <c r="H1351" i="1"/>
  <c r="H1353" i="1"/>
  <c r="H1355" i="1"/>
  <c r="H1357" i="1"/>
  <c r="H1359" i="1"/>
  <c r="H1361" i="1"/>
  <c r="H1363" i="1"/>
  <c r="H1365" i="1"/>
  <c r="H1367" i="1"/>
  <c r="E321" i="9"/>
  <c r="B321" i="9" s="1"/>
  <c r="E333" i="9"/>
  <c r="B333" i="9" s="1"/>
  <c r="H1342" i="1"/>
  <c r="H1344" i="1"/>
  <c r="H1346" i="1"/>
  <c r="H1348" i="1"/>
  <c r="H1350" i="1"/>
  <c r="H1352" i="1"/>
  <c r="H1354" i="1"/>
  <c r="H1356" i="1"/>
  <c r="H1358" i="1"/>
  <c r="H1360" i="1"/>
  <c r="H1362" i="1"/>
  <c r="H1364" i="1"/>
  <c r="H1366" i="1"/>
  <c r="E319" i="9"/>
  <c r="B319" i="9" s="1"/>
  <c r="E331" i="9"/>
  <c r="B331" i="9" s="1"/>
  <c r="H1341" i="1"/>
  <c r="H1339" i="1"/>
  <c r="H1302" i="1"/>
  <c r="H1301" i="1"/>
  <c r="E305" i="9"/>
  <c r="B305" i="9" s="1"/>
  <c r="H1263" i="1"/>
  <c r="H1260" i="1"/>
  <c r="H1258" i="1"/>
  <c r="E219" i="5"/>
  <c r="H339" i="9" s="1"/>
  <c r="E328" i="9"/>
  <c r="B328" i="9" s="1"/>
  <c r="E332" i="9"/>
  <c r="B332" i="9" s="1"/>
  <c r="D1224" i="1"/>
  <c r="E326" i="9"/>
  <c r="B326" i="9" s="1"/>
  <c r="E330" i="9"/>
  <c r="B330" i="9" s="1"/>
  <c r="H1178" i="1"/>
  <c r="H1176" i="1"/>
  <c r="H1171" i="1"/>
  <c r="H1173" i="1"/>
  <c r="H1175" i="1"/>
  <c r="H1170" i="1"/>
  <c r="H1172" i="1"/>
  <c r="H1174" i="1"/>
  <c r="H1150" i="1"/>
  <c r="H1148" i="1"/>
  <c r="H1149" i="1"/>
  <c r="E135" i="5"/>
  <c r="D1140" i="1" s="1"/>
  <c r="H1141" i="1"/>
  <c r="G1096" i="1"/>
  <c r="G1098" i="1"/>
  <c r="G1100" i="1"/>
  <c r="H1102" i="1"/>
  <c r="H1104" i="1"/>
  <c r="H1106" i="1"/>
  <c r="H1108" i="1"/>
  <c r="H1110" i="1"/>
  <c r="D1094" i="1"/>
  <c r="G1094" i="1" s="1"/>
  <c r="G1068" i="1"/>
  <c r="G1046" i="1"/>
  <c r="G1048" i="1"/>
  <c r="G1034" i="1"/>
  <c r="G1036" i="1"/>
  <c r="G1038" i="1"/>
  <c r="G1022" i="1"/>
  <c r="H1167" i="1"/>
  <c r="H1164" i="1"/>
  <c r="H1163" i="1"/>
  <c r="H1162" i="1"/>
  <c r="H1160" i="1"/>
  <c r="H1159" i="1"/>
  <c r="H1158" i="1"/>
  <c r="H1157" i="1"/>
  <c r="H1156" i="1"/>
  <c r="H1306" i="1"/>
  <c r="H1312" i="1"/>
  <c r="H1368" i="1"/>
  <c r="H1269" i="1"/>
  <c r="H1265" i="1"/>
  <c r="H1264" i="1"/>
  <c r="H1256" i="1"/>
  <c r="H1257" i="1"/>
  <c r="H1152" i="1"/>
  <c r="H1155" i="1"/>
  <c r="F147" i="5"/>
  <c r="F341" i="9"/>
  <c r="B341" i="9" s="1"/>
  <c r="E324" i="9"/>
  <c r="B324" i="9" s="1"/>
  <c r="E31" i="9"/>
  <c r="B31" i="9" s="1"/>
  <c r="E322" i="9"/>
  <c r="B322" i="9" s="1"/>
  <c r="G5" i="1"/>
  <c r="G7" i="1"/>
  <c r="G9" i="1"/>
  <c r="H11" i="1"/>
  <c r="G13" i="1"/>
  <c r="H22" i="1"/>
  <c r="H24" i="1"/>
  <c r="H27" i="1"/>
  <c r="G29" i="1"/>
  <c r="G31" i="1"/>
  <c r="H33" i="1"/>
  <c r="G35" i="1"/>
  <c r="G37" i="1"/>
  <c r="G39" i="1"/>
  <c r="G41" i="1"/>
  <c r="G43" i="1"/>
  <c r="H47" i="1"/>
  <c r="H49" i="1"/>
  <c r="H51" i="1"/>
  <c r="H53" i="1"/>
  <c r="G55" i="1"/>
  <c r="G57" i="1"/>
  <c r="G59" i="1"/>
  <c r="G61" i="1"/>
  <c r="G63" i="1"/>
  <c r="G65" i="1"/>
  <c r="G67" i="1"/>
  <c r="H69" i="1"/>
  <c r="H71" i="1"/>
  <c r="H76" i="1"/>
  <c r="G88" i="1"/>
  <c r="G90" i="1"/>
  <c r="H92" i="1"/>
  <c r="G94" i="1"/>
  <c r="H129" i="1"/>
  <c r="H138" i="1"/>
  <c r="H140" i="1"/>
  <c r="G161" i="1"/>
  <c r="G200" i="1"/>
  <c r="G202" i="1"/>
  <c r="G204" i="1"/>
  <c r="G206" i="1"/>
  <c r="G208" i="1"/>
  <c r="H210" i="1"/>
  <c r="H212" i="1"/>
  <c r="H214" i="1"/>
  <c r="H216" i="1"/>
  <c r="H218" i="1"/>
  <c r="H220" i="1"/>
  <c r="H222" i="1"/>
  <c r="H224" i="1"/>
  <c r="H318" i="1"/>
  <c r="H320" i="1"/>
  <c r="H322" i="1"/>
  <c r="H324" i="1"/>
  <c r="H326" i="1"/>
  <c r="H328" i="1"/>
  <c r="H330" i="1"/>
  <c r="H332" i="1"/>
  <c r="H334" i="1"/>
  <c r="H336" i="1"/>
  <c r="H338" i="1"/>
  <c r="H340" i="1"/>
  <c r="H342" i="1"/>
  <c r="H344" i="1"/>
  <c r="H346" i="1"/>
  <c r="H348" i="1"/>
  <c r="H350" i="1"/>
  <c r="H352" i="1"/>
  <c r="H354" i="1"/>
  <c r="H357" i="1"/>
  <c r="H359" i="1"/>
  <c r="H361" i="1"/>
  <c r="H363" i="1"/>
  <c r="H365" i="1"/>
  <c r="H367" i="1"/>
  <c r="H426" i="1"/>
  <c r="H428" i="1"/>
  <c r="H430" i="1"/>
  <c r="H432" i="1"/>
  <c r="G436" i="1"/>
  <c r="G438" i="1"/>
  <c r="G440" i="1"/>
  <c r="G442" i="1"/>
  <c r="G444" i="1"/>
  <c r="G446" i="1"/>
  <c r="G448" i="1"/>
  <c r="G450" i="1"/>
  <c r="G452" i="1"/>
  <c r="G454" i="1"/>
  <c r="G456" i="1"/>
  <c r="G458" i="1"/>
  <c r="G517" i="1"/>
  <c r="G519" i="1"/>
  <c r="G521" i="1"/>
  <c r="G523" i="1"/>
  <c r="G525" i="1"/>
  <c r="G527" i="1"/>
  <c r="G579" i="1"/>
  <c r="G581" i="1"/>
  <c r="G583" i="1"/>
  <c r="G585" i="1"/>
  <c r="G587" i="1"/>
  <c r="G589" i="1"/>
  <c r="G593" i="1"/>
  <c r="G595" i="1"/>
  <c r="G597" i="1"/>
  <c r="G599" i="1"/>
  <c r="G601" i="1"/>
  <c r="G603" i="1"/>
  <c r="G605" i="1"/>
  <c r="G607" i="1"/>
  <c r="G609" i="1"/>
  <c r="G611" i="1"/>
  <c r="G613" i="1"/>
  <c r="G615" i="1"/>
  <c r="G617" i="1"/>
  <c r="G619" i="1"/>
  <c r="G621" i="1"/>
  <c r="G625" i="1"/>
  <c r="G627" i="1"/>
  <c r="G629" i="1"/>
  <c r="G631" i="1"/>
  <c r="G74" i="1"/>
  <c r="H1585" i="1"/>
  <c r="G1585" i="1"/>
  <c r="H1617" i="1"/>
  <c r="G1617" i="1"/>
  <c r="G127" i="1"/>
  <c r="H4" i="1"/>
  <c r="G6" i="1"/>
  <c r="G8" i="1"/>
  <c r="G10" i="1"/>
  <c r="H12" i="1"/>
  <c r="H14" i="1"/>
  <c r="G23" i="1"/>
  <c r="G24" i="1"/>
  <c r="H28" i="1"/>
  <c r="G30" i="1"/>
  <c r="G32" i="1"/>
  <c r="H34" i="1"/>
  <c r="G36" i="1"/>
  <c r="G38" i="1"/>
  <c r="G40" i="1"/>
  <c r="G42" i="1"/>
  <c r="H44" i="1"/>
  <c r="H48" i="1"/>
  <c r="H50" i="1"/>
  <c r="H52" i="1"/>
  <c r="G54" i="1"/>
  <c r="G56" i="1"/>
  <c r="G58" i="1"/>
  <c r="G60" i="1"/>
  <c r="G62" i="1"/>
  <c r="G64" i="1"/>
  <c r="G66" i="1"/>
  <c r="G68" i="1"/>
  <c r="G70" i="1"/>
  <c r="G71" i="1"/>
  <c r="H75" i="1"/>
  <c r="H77" i="1"/>
  <c r="G89" i="1"/>
  <c r="G91" i="1"/>
  <c r="H93" i="1"/>
  <c r="H95" i="1"/>
  <c r="H103" i="1"/>
  <c r="H128" i="1"/>
  <c r="H137" i="1"/>
  <c r="H139" i="1"/>
  <c r="G140" i="1"/>
  <c r="G199" i="1"/>
  <c r="G201" i="1"/>
  <c r="G203" i="1"/>
  <c r="G205" i="1"/>
  <c r="G207" i="1"/>
  <c r="H209" i="1"/>
  <c r="H211" i="1"/>
  <c r="H213" i="1"/>
  <c r="H215" i="1"/>
  <c r="H219" i="1"/>
  <c r="H221" i="1"/>
  <c r="H223" i="1"/>
  <c r="H225" i="1"/>
  <c r="H317" i="1"/>
  <c r="H319" i="1"/>
  <c r="H321" i="1"/>
  <c r="H323" i="1"/>
  <c r="H325" i="1"/>
  <c r="H327" i="1"/>
  <c r="H329" i="1"/>
  <c r="H331" i="1"/>
  <c r="H333" i="1"/>
  <c r="H335" i="1"/>
  <c r="H337" i="1"/>
  <c r="H339" i="1"/>
  <c r="H341" i="1"/>
  <c r="H343" i="1"/>
  <c r="H345" i="1"/>
  <c r="H347" i="1"/>
  <c r="H349" i="1"/>
  <c r="H351" i="1"/>
  <c r="H353" i="1"/>
  <c r="H358" i="1"/>
  <c r="H360" i="1"/>
  <c r="H362" i="1"/>
  <c r="H364" i="1"/>
  <c r="H366" i="1"/>
  <c r="H427" i="1"/>
  <c r="H429" i="1"/>
  <c r="H431" i="1"/>
  <c r="H433" i="1"/>
  <c r="G435" i="1"/>
  <c r="G437" i="1"/>
  <c r="G439" i="1"/>
  <c r="G441" i="1"/>
  <c r="G443" i="1"/>
  <c r="G445" i="1"/>
  <c r="G447" i="1"/>
  <c r="G449" i="1"/>
  <c r="G451" i="1"/>
  <c r="G453" i="1"/>
  <c r="G455" i="1"/>
  <c r="G457" i="1"/>
  <c r="G459" i="1"/>
  <c r="G518" i="1"/>
  <c r="G520" i="1"/>
  <c r="G522" i="1"/>
  <c r="G524" i="1"/>
  <c r="G526" i="1"/>
  <c r="G528"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H1595" i="1"/>
  <c r="G1595" i="1"/>
  <c r="G554" i="1"/>
  <c r="G556" i="1"/>
  <c r="G558" i="1"/>
  <c r="G560" i="1"/>
  <c r="G562" i="1"/>
  <c r="G564" i="1"/>
  <c r="G566" i="1"/>
  <c r="G568" i="1"/>
  <c r="G570" i="1"/>
  <c r="G572" i="1"/>
  <c r="G574" i="1"/>
  <c r="G576" i="1"/>
  <c r="G647" i="1"/>
  <c r="G655" i="1"/>
  <c r="G657" i="1"/>
  <c r="G659" i="1"/>
  <c r="G661" i="1"/>
  <c r="G663" i="1"/>
  <c r="G665" i="1"/>
  <c r="G667" i="1"/>
  <c r="G669" i="1"/>
  <c r="G671" i="1"/>
  <c r="G673" i="1"/>
  <c r="G675" i="1"/>
  <c r="G679" i="1"/>
  <c r="G681" i="1"/>
  <c r="G683" i="1"/>
  <c r="G685" i="1"/>
  <c r="G687" i="1"/>
  <c r="G689" i="1"/>
  <c r="G691" i="1"/>
  <c r="G693" i="1"/>
  <c r="G695" i="1"/>
  <c r="G697" i="1"/>
  <c r="G699" i="1"/>
  <c r="G701" i="1"/>
  <c r="G703" i="1"/>
  <c r="G705" i="1"/>
  <c r="G707" i="1"/>
  <c r="G709" i="1"/>
  <c r="G711" i="1"/>
  <c r="G713" i="1"/>
  <c r="G715" i="1"/>
  <c r="G719" i="1"/>
  <c r="G721" i="1"/>
  <c r="G723" i="1"/>
  <c r="G725" i="1"/>
  <c r="G729"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H1611" i="1"/>
  <c r="G1611" i="1"/>
  <c r="H1631" i="1"/>
  <c r="G1631" i="1"/>
  <c r="H1641" i="1"/>
  <c r="G1641" i="1"/>
  <c r="H1647" i="1"/>
  <c r="G1647" i="1"/>
  <c r="H1657" i="1"/>
  <c r="G1657" i="1"/>
  <c r="H1663" i="1"/>
  <c r="G1663" i="1"/>
  <c r="H1673" i="1"/>
  <c r="G1673" i="1"/>
  <c r="H1679" i="1"/>
  <c r="G1679" i="1"/>
  <c r="H1601" i="1"/>
  <c r="G1601" i="1"/>
  <c r="H1625" i="1"/>
  <c r="G1625"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H1452" i="1"/>
  <c r="H1454" i="1"/>
  <c r="H1456" i="1"/>
  <c r="H1486" i="1"/>
  <c r="H1488" i="1"/>
  <c r="H1490" i="1"/>
  <c r="H1492" i="1"/>
  <c r="H1494" i="1"/>
  <c r="H1496" i="1"/>
  <c r="H1498" i="1"/>
  <c r="H1500" i="1"/>
  <c r="G1507" i="1"/>
  <c r="H1507" i="1"/>
  <c r="G1509" i="1"/>
  <c r="H1509" i="1"/>
  <c r="G1522" i="1"/>
  <c r="H1522" i="1"/>
  <c r="G1524" i="1"/>
  <c r="H1524" i="1"/>
  <c r="G1539" i="1"/>
  <c r="H1539" i="1"/>
  <c r="G1541" i="1"/>
  <c r="H1541" i="1"/>
  <c r="G1546" i="1"/>
  <c r="I1546" i="1" s="1"/>
  <c r="H1546" i="1"/>
  <c r="G1626" i="1"/>
  <c r="H1626" i="1"/>
  <c r="G1642" i="1"/>
  <c r="H1642" i="1"/>
  <c r="G1658" i="1"/>
  <c r="H1658" i="1"/>
  <c r="G1674" i="1"/>
  <c r="H1674" i="1"/>
  <c r="F50" i="4"/>
  <c r="D49" i="4"/>
  <c r="C45" i="1" s="1"/>
  <c r="H1593" i="1"/>
  <c r="G1593" i="1"/>
  <c r="H1609" i="1"/>
  <c r="G1609" i="1"/>
  <c r="H1623" i="1"/>
  <c r="G1623" i="1"/>
  <c r="H1633" i="1"/>
  <c r="G1633" i="1"/>
  <c r="H1639" i="1"/>
  <c r="G1639" i="1"/>
  <c r="H1649" i="1"/>
  <c r="G1649" i="1"/>
  <c r="H1655" i="1"/>
  <c r="G1655" i="1"/>
  <c r="H1665" i="1"/>
  <c r="G1665" i="1"/>
  <c r="H1671" i="1"/>
  <c r="G1671" i="1"/>
  <c r="H1681" i="1"/>
  <c r="G1681" i="1"/>
  <c r="F23" i="4"/>
  <c r="D7" i="4"/>
  <c r="F222" i="4"/>
  <c r="D221" i="4"/>
  <c r="F71" i="5"/>
  <c r="D70" i="5"/>
  <c r="C1076" i="1"/>
  <c r="G1076" i="1" s="1"/>
  <c r="F35" i="6"/>
  <c r="H28" i="3"/>
  <c r="C1431"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1019" i="1"/>
  <c r="G1021" i="1"/>
  <c r="G1025" i="1"/>
  <c r="G1035" i="1"/>
  <c r="G1037" i="1"/>
  <c r="G1039" i="1"/>
  <c r="G1077" i="1"/>
  <c r="G1079" i="1"/>
  <c r="G1081" i="1"/>
  <c r="G1083" i="1"/>
  <c r="G1085" i="1"/>
  <c r="G1087" i="1"/>
  <c r="G1089" i="1"/>
  <c r="G1091" i="1"/>
  <c r="H1126" i="1"/>
  <c r="H1128" i="1"/>
  <c r="H1130" i="1"/>
  <c r="H1132" i="1"/>
  <c r="H1134" i="1"/>
  <c r="H1136" i="1"/>
  <c r="H1138" i="1"/>
  <c r="H1183" i="1"/>
  <c r="H1185" i="1"/>
  <c r="H1187" i="1"/>
  <c r="H1189" i="1"/>
  <c r="H1191" i="1"/>
  <c r="H1193" i="1"/>
  <c r="H1195" i="1"/>
  <c r="H1197" i="1"/>
  <c r="H1199" i="1"/>
  <c r="H1203" i="1"/>
  <c r="H1205" i="1"/>
  <c r="H1207" i="1"/>
  <c r="H1209" i="1"/>
  <c r="H1211" i="1"/>
  <c r="H1213" i="1"/>
  <c r="H1215" i="1"/>
  <c r="H1217" i="1"/>
  <c r="H1219" i="1"/>
  <c r="H1221" i="1"/>
  <c r="H1225" i="1"/>
  <c r="H1227" i="1"/>
  <c r="H1229" i="1"/>
  <c r="H1231" i="1"/>
  <c r="H1233" i="1"/>
  <c r="H1235" i="1"/>
  <c r="H1237" i="1"/>
  <c r="H1239" i="1"/>
  <c r="H1241" i="1"/>
  <c r="H1243" i="1"/>
  <c r="H1245" i="1"/>
  <c r="H1247" i="1"/>
  <c r="H1249" i="1"/>
  <c r="H1251" i="1"/>
  <c r="H1253" i="1"/>
  <c r="H1280" i="1"/>
  <c r="H1282" i="1"/>
  <c r="H1284" i="1"/>
  <c r="H1286" i="1"/>
  <c r="H1288" i="1"/>
  <c r="H1290" i="1"/>
  <c r="H1292" i="1"/>
  <c r="H1294" i="1"/>
  <c r="H1296" i="1"/>
  <c r="H1298" i="1"/>
  <c r="H1410" i="1"/>
  <c r="H1412" i="1"/>
  <c r="H1414" i="1"/>
  <c r="H1416" i="1"/>
  <c r="H1418" i="1"/>
  <c r="H1420" i="1"/>
  <c r="H1422" i="1"/>
  <c r="H1424" i="1"/>
  <c r="H1426" i="1"/>
  <c r="H1428" i="1"/>
  <c r="H1430" i="1"/>
  <c r="H1472" i="1"/>
  <c r="H1474" i="1"/>
  <c r="H1476" i="1"/>
  <c r="H1478" i="1"/>
  <c r="H1480" i="1"/>
  <c r="H1482" i="1"/>
  <c r="H1484" i="1"/>
  <c r="G1514" i="1"/>
  <c r="H1514" i="1"/>
  <c r="G1516" i="1"/>
  <c r="H1516" i="1"/>
  <c r="G1530" i="1"/>
  <c r="H1530" i="1"/>
  <c r="G1532" i="1"/>
  <c r="H1532" i="1"/>
  <c r="G1542" i="1"/>
  <c r="I1542" i="1" s="1"/>
  <c r="H1542" i="1"/>
  <c r="H1543" i="1"/>
  <c r="G1545" i="1"/>
  <c r="H1545" i="1"/>
  <c r="G1587" i="1"/>
  <c r="G1603" i="1"/>
  <c r="G1619" i="1"/>
  <c r="G1634" i="1"/>
  <c r="H1634" i="1"/>
  <c r="G1650" i="1"/>
  <c r="H1650" i="1"/>
  <c r="G1666" i="1"/>
  <c r="H1666" i="1"/>
  <c r="G1682" i="1"/>
  <c r="H1682" i="1"/>
  <c r="F497" i="4"/>
  <c r="D491" i="4"/>
  <c r="E308" i="4"/>
  <c r="D303" i="1" s="1"/>
  <c r="F630" i="4"/>
  <c r="D629" i="4"/>
  <c r="H1409" i="1"/>
  <c r="H1457" i="1"/>
  <c r="H1471" i="1"/>
  <c r="H1504" i="1"/>
  <c r="H1511" i="1"/>
  <c r="H1519" i="1"/>
  <c r="H1527" i="1"/>
  <c r="H1535" i="1"/>
  <c r="J1541" i="1"/>
  <c r="I1544" i="1"/>
  <c r="J1545" i="1"/>
  <c r="H1629" i="1"/>
  <c r="G1629" i="1"/>
  <c r="H1637" i="1"/>
  <c r="G1637" i="1"/>
  <c r="H1645" i="1"/>
  <c r="G1645" i="1"/>
  <c r="H1653" i="1"/>
  <c r="G1653" i="1"/>
  <c r="H1661" i="1"/>
  <c r="G1661" i="1"/>
  <c r="H1669" i="1"/>
  <c r="G1669" i="1"/>
  <c r="H1677" i="1"/>
  <c r="G1677" i="1"/>
  <c r="H1685" i="1"/>
  <c r="G1685" i="1"/>
  <c r="E273" i="4"/>
  <c r="D269" i="1" s="1"/>
  <c r="F572" i="4"/>
  <c r="D571" i="4"/>
  <c r="D51" i="8"/>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43" i="1"/>
  <c r="G1047" i="1"/>
  <c r="G1049" i="1"/>
  <c r="G1051" i="1"/>
  <c r="G1053" i="1"/>
  <c r="G1061" i="1"/>
  <c r="G1063" i="1"/>
  <c r="G1065" i="1"/>
  <c r="G1067" i="1"/>
  <c r="G1069" i="1"/>
  <c r="G1071" i="1"/>
  <c r="G1073" i="1"/>
  <c r="G1078" i="1"/>
  <c r="G1080" i="1"/>
  <c r="G1082" i="1"/>
  <c r="G1084" i="1"/>
  <c r="G1086" i="1"/>
  <c r="G1088" i="1"/>
  <c r="G1090" i="1"/>
  <c r="G1092" i="1"/>
  <c r="H1125" i="1"/>
  <c r="H1127" i="1"/>
  <c r="H1129" i="1"/>
  <c r="H1131" i="1"/>
  <c r="H1133" i="1"/>
  <c r="H1135" i="1"/>
  <c r="H1137" i="1"/>
  <c r="H1139" i="1"/>
  <c r="H1184" i="1"/>
  <c r="H1186" i="1"/>
  <c r="H1188" i="1"/>
  <c r="H1190" i="1"/>
  <c r="H1192" i="1"/>
  <c r="H1194" i="1"/>
  <c r="H1196" i="1"/>
  <c r="H1198" i="1"/>
  <c r="H1200" i="1"/>
  <c r="H1202" i="1"/>
  <c r="H1204" i="1"/>
  <c r="H1206" i="1"/>
  <c r="H1208" i="1"/>
  <c r="H1210" i="1"/>
  <c r="H1212" i="1"/>
  <c r="H1214" i="1"/>
  <c r="H1216" i="1"/>
  <c r="H1218" i="1"/>
  <c r="H1220" i="1"/>
  <c r="H1222" i="1"/>
  <c r="H1224" i="1"/>
  <c r="H1226" i="1"/>
  <c r="H1228" i="1"/>
  <c r="H1230" i="1"/>
  <c r="H1232" i="1"/>
  <c r="H1234" i="1"/>
  <c r="H1236" i="1"/>
  <c r="H1238" i="1"/>
  <c r="H1240" i="1"/>
  <c r="H1242" i="1"/>
  <c r="H1244" i="1"/>
  <c r="H1246" i="1"/>
  <c r="H1248" i="1"/>
  <c r="H1250" i="1"/>
  <c r="H1252" i="1"/>
  <c r="H1254" i="1"/>
  <c r="H1279" i="1"/>
  <c r="H1281" i="1"/>
  <c r="H1283" i="1"/>
  <c r="H1285" i="1"/>
  <c r="H1287" i="1"/>
  <c r="H1289" i="1"/>
  <c r="H1291" i="1"/>
  <c r="H1293" i="1"/>
  <c r="H1295" i="1"/>
  <c r="H1297" i="1"/>
  <c r="H1299" i="1"/>
  <c r="G1505" i="1"/>
  <c r="H1506" i="1"/>
  <c r="G1512" i="1"/>
  <c r="H1513" i="1"/>
  <c r="G1520" i="1"/>
  <c r="H1521" i="1"/>
  <c r="G1528" i="1"/>
  <c r="H1529" i="1"/>
  <c r="G1536" i="1"/>
  <c r="G1543" i="1"/>
  <c r="I1543" i="1" s="1"/>
  <c r="J1544" i="1"/>
  <c r="J1547" i="1"/>
  <c r="H1582" i="1"/>
  <c r="G1591" i="1"/>
  <c r="G1599" i="1"/>
  <c r="G1607" i="1"/>
  <c r="G1615" i="1"/>
  <c r="H1624" i="1"/>
  <c r="H1627" i="1"/>
  <c r="G1627" i="1"/>
  <c r="H1632" i="1"/>
  <c r="H1635" i="1"/>
  <c r="G1635" i="1"/>
  <c r="H1640" i="1"/>
  <c r="H1643" i="1"/>
  <c r="G1643" i="1"/>
  <c r="H1648" i="1"/>
  <c r="H1651" i="1"/>
  <c r="G1651" i="1"/>
  <c r="H1656" i="1"/>
  <c r="H1659" i="1"/>
  <c r="G1659" i="1"/>
  <c r="H1664" i="1"/>
  <c r="H1667" i="1"/>
  <c r="G1667" i="1"/>
  <c r="H1672" i="1"/>
  <c r="H1675" i="1"/>
  <c r="G1675" i="1"/>
  <c r="H1680" i="1"/>
  <c r="H1683" i="1"/>
  <c r="G1683" i="1"/>
  <c r="G24" i="9"/>
  <c r="E230" i="4"/>
  <c r="D226" i="1" s="1"/>
  <c r="D597" i="4"/>
  <c r="D12" i="5"/>
  <c r="C1017" i="1" s="1"/>
  <c r="F90" i="6"/>
  <c r="D89" i="6"/>
  <c r="F171" i="5"/>
  <c r="F181" i="5"/>
  <c r="E255" i="5"/>
  <c r="D1259" i="1" s="1"/>
  <c r="G1259" i="1" s="1"/>
  <c r="E5" i="6"/>
  <c r="D6" i="8"/>
  <c r="B29" i="9"/>
  <c r="F243" i="9"/>
  <c r="B243" i="9" s="1"/>
  <c r="F251" i="9"/>
  <c r="B251" i="9" s="1"/>
  <c r="F259" i="9"/>
  <c r="B259" i="9" s="1"/>
  <c r="F267" i="9"/>
  <c r="B267" i="9" s="1"/>
  <c r="F275" i="9"/>
  <c r="B275" i="9" s="1"/>
  <c r="B280" i="9"/>
  <c r="F283" i="9"/>
  <c r="B283" i="9" s="1"/>
  <c r="B288" i="9"/>
  <c r="F291" i="9"/>
  <c r="B291" i="9" s="1"/>
  <c r="E303" i="9"/>
  <c r="B303" i="9" s="1"/>
  <c r="E323" i="9"/>
  <c r="B323" i="9" s="1"/>
  <c r="F160" i="4"/>
  <c r="E262" i="4"/>
  <c r="D258" i="1" s="1"/>
  <c r="D647" i="4"/>
  <c r="F428" i="4"/>
  <c r="E431" i="4"/>
  <c r="D479" i="4"/>
  <c r="E70" i="5"/>
  <c r="D1075" i="1" s="1"/>
  <c r="F82" i="5"/>
  <c r="G314" i="9"/>
  <c r="E337" i="9"/>
  <c r="B337" i="9" s="1"/>
  <c r="F252" i="5"/>
  <c r="D5" i="6"/>
  <c r="E89" i="6"/>
  <c r="D1485" i="1" s="1"/>
  <c r="F115" i="6"/>
  <c r="E30" i="9"/>
  <c r="B30" i="9" s="1"/>
  <c r="B73" i="9"/>
  <c r="B87" i="9"/>
  <c r="B119" i="9"/>
  <c r="B127" i="9"/>
  <c r="B134" i="9"/>
  <c r="F298" i="9"/>
  <c r="E647" i="4"/>
  <c r="D641" i="1" s="1"/>
  <c r="E491" i="4"/>
  <c r="D485" i="1" s="1"/>
  <c r="E597" i="4"/>
  <c r="D591" i="1" s="1"/>
  <c r="D219" i="5"/>
  <c r="E251" i="5"/>
  <c r="F256" i="5"/>
  <c r="E35" i="6"/>
  <c r="D129" i="6"/>
  <c r="E28" i="9"/>
  <c r="B28" i="9" s="1"/>
  <c r="E35" i="9"/>
  <c r="B35" i="9" s="1"/>
  <c r="B39" i="9"/>
  <c r="B41" i="9"/>
  <c r="B81" i="9"/>
  <c r="B95" i="9"/>
  <c r="B126" i="9"/>
  <c r="B151" i="9"/>
  <c r="B167" i="9"/>
  <c r="B231" i="9"/>
  <c r="B241" i="9"/>
  <c r="B242" i="9"/>
  <c r="B249" i="9"/>
  <c r="B250" i="9"/>
  <c r="B257" i="9"/>
  <c r="B258" i="9"/>
  <c r="B265" i="9"/>
  <c r="B266" i="9"/>
  <c r="B273" i="9"/>
  <c r="B274" i="9"/>
  <c r="B281" i="9"/>
  <c r="B282" i="9"/>
  <c r="B289" i="9"/>
  <c r="B290" i="9"/>
  <c r="E304" i="9"/>
  <c r="B304" i="9" s="1"/>
  <c r="E325" i="9"/>
  <c r="B325" i="9" s="1"/>
  <c r="E40" i="9"/>
  <c r="B40" i="9" s="1"/>
  <c r="E48" i="9"/>
  <c r="B48" i="9" s="1"/>
  <c r="E52" i="9"/>
  <c r="B52" i="9" s="1"/>
  <c r="E57" i="9"/>
  <c r="B57" i="9" s="1"/>
  <c r="E64" i="9"/>
  <c r="B64" i="9" s="1"/>
  <c r="E72" i="9"/>
  <c r="B72" i="9" s="1"/>
  <c r="E80" i="9"/>
  <c r="B80" i="9" s="1"/>
  <c r="E86" i="9"/>
  <c r="B86" i="9" s="1"/>
  <c r="E94" i="9"/>
  <c r="B94" i="9" s="1"/>
  <c r="E102" i="9"/>
  <c r="B102" i="9" s="1"/>
  <c r="E110" i="9"/>
  <c r="B110" i="9" s="1"/>
  <c r="E118" i="9"/>
  <c r="B118" i="9" s="1"/>
  <c r="E38" i="9"/>
  <c r="B38" i="9" s="1"/>
  <c r="E46" i="9"/>
  <c r="B46" i="9" s="1"/>
  <c r="E51" i="9"/>
  <c r="B51" i="9" s="1"/>
  <c r="E56" i="9"/>
  <c r="B56" i="9" s="1"/>
  <c r="E62" i="9"/>
  <c r="B62" i="9" s="1"/>
  <c r="E70" i="9"/>
  <c r="B70" i="9" s="1"/>
  <c r="E78" i="9"/>
  <c r="B78" i="9" s="1"/>
  <c r="E84" i="9"/>
  <c r="B84" i="9" s="1"/>
  <c r="E92" i="9"/>
  <c r="B92" i="9" s="1"/>
  <c r="E100" i="9"/>
  <c r="B100" i="9" s="1"/>
  <c r="E108" i="9"/>
  <c r="B108" i="9" s="1"/>
  <c r="E116" i="9"/>
  <c r="B116" i="9" s="1"/>
  <c r="E42" i="9"/>
  <c r="B42" i="9" s="1"/>
  <c r="E49" i="9"/>
  <c r="B49" i="9" s="1"/>
  <c r="E53" i="9"/>
  <c r="B53" i="9" s="1"/>
  <c r="E58" i="9"/>
  <c r="B58" i="9" s="1"/>
  <c r="E66" i="9"/>
  <c r="B66" i="9" s="1"/>
  <c r="E74" i="9"/>
  <c r="B74" i="9" s="1"/>
  <c r="E82" i="9"/>
  <c r="B82" i="9" s="1"/>
  <c r="E88" i="9"/>
  <c r="B88" i="9" s="1"/>
  <c r="E96" i="9"/>
  <c r="B96" i="9" s="1"/>
  <c r="E104" i="9"/>
  <c r="B104" i="9" s="1"/>
  <c r="E112" i="9"/>
  <c r="B112" i="9" s="1"/>
  <c r="E120" i="9"/>
  <c r="B120" i="9" s="1"/>
  <c r="E294" i="9"/>
  <c r="B294" i="9" s="1"/>
  <c r="E307" i="9"/>
  <c r="B307" i="9" s="1"/>
  <c r="G645" i="1"/>
  <c r="G636" i="1"/>
  <c r="G635" i="1"/>
  <c r="G653" i="1"/>
  <c r="G651" i="1"/>
  <c r="F656" i="4"/>
  <c r="G646" i="1"/>
  <c r="G649" i="1"/>
  <c r="G677" i="1"/>
  <c r="G717" i="1"/>
  <c r="G727" i="1"/>
  <c r="G731" i="1"/>
  <c r="F35" i="5"/>
  <c r="G1045" i="1"/>
  <c r="G1052" i="1"/>
  <c r="G1033" i="1"/>
  <c r="G1018" i="1"/>
  <c r="G1060" i="1"/>
  <c r="G1057" i="1"/>
  <c r="G1059" i="1"/>
  <c r="G1050" i="1"/>
  <c r="G1055" i="1"/>
  <c r="G1040" i="1"/>
  <c r="G1041" i="1"/>
  <c r="G1031" i="1"/>
  <c r="G1029" i="1"/>
  <c r="G1027" i="1"/>
  <c r="G1024" i="1"/>
  <c r="G1026" i="1"/>
  <c r="E12" i="5"/>
  <c r="F12" i="5" s="1"/>
  <c r="F19" i="5"/>
  <c r="G1023" i="1"/>
  <c r="F13" i="5"/>
  <c r="H415" i="1"/>
  <c r="H300" i="1"/>
  <c r="H423" i="1"/>
  <c r="E648" i="4"/>
  <c r="D642" i="1" s="1"/>
  <c r="G642" i="1" s="1"/>
  <c r="H298" i="1"/>
  <c r="H421" i="1"/>
  <c r="H422" i="1"/>
  <c r="H131" i="1"/>
  <c r="H132" i="1"/>
  <c r="H125" i="1"/>
  <c r="G126" i="1"/>
  <c r="G121" i="1"/>
  <c r="G122" i="1"/>
  <c r="G124" i="1"/>
  <c r="F126" i="4"/>
  <c r="F236" i="9"/>
  <c r="B236" i="9" s="1"/>
  <c r="F83" i="4"/>
  <c r="H79" i="1"/>
  <c r="H81" i="1"/>
  <c r="E49" i="4"/>
  <c r="D45" i="1" s="1"/>
  <c r="G45" i="1" s="1"/>
  <c r="F68" i="4"/>
  <c r="E312" i="9"/>
  <c r="B312" i="9" s="1"/>
  <c r="H388" i="1"/>
  <c r="H389" i="1"/>
  <c r="H381" i="1"/>
  <c r="E417" i="4"/>
  <c r="D412" i="1" s="1"/>
  <c r="F379" i="4"/>
  <c r="E327" i="9"/>
  <c r="B327" i="9" s="1"/>
  <c r="E329" i="9"/>
  <c r="B329" i="9" s="1"/>
  <c r="E320" i="9"/>
  <c r="B320" i="9" s="1"/>
  <c r="H269" i="1"/>
  <c r="H270" i="1"/>
  <c r="H271" i="1"/>
  <c r="F274" i="4"/>
  <c r="F269" i="4"/>
  <c r="G197" i="1"/>
  <c r="G195" i="1"/>
  <c r="G194" i="1"/>
  <c r="E164" i="4"/>
  <c r="D160" i="1" s="1"/>
  <c r="G190" i="1"/>
  <c r="G193" i="1"/>
  <c r="F194" i="4"/>
  <c r="G184" i="1"/>
  <c r="G183" i="1"/>
  <c r="G182" i="1"/>
  <c r="G181" i="1"/>
  <c r="G180" i="1"/>
  <c r="G178" i="1"/>
  <c r="F178" i="4"/>
  <c r="G176" i="1"/>
  <c r="G174" i="1"/>
  <c r="G175" i="1"/>
  <c r="G173" i="1"/>
  <c r="G172" i="1"/>
  <c r="G171" i="1"/>
  <c r="G170" i="1"/>
  <c r="G169" i="1"/>
  <c r="G168" i="1"/>
  <c r="F170" i="4"/>
  <c r="G166" i="1"/>
  <c r="G167" i="1"/>
  <c r="G165" i="1"/>
  <c r="G164" i="1"/>
  <c r="F165" i="4"/>
  <c r="H161" i="1"/>
  <c r="F154" i="4"/>
  <c r="E36" i="9"/>
  <c r="B36" i="9" s="1"/>
  <c r="G4" i="1"/>
  <c r="G11" i="1"/>
  <c r="G12" i="1"/>
  <c r="G15" i="1"/>
  <c r="G16" i="1"/>
  <c r="G17" i="1"/>
  <c r="G18" i="1"/>
  <c r="G19" i="1"/>
  <c r="G22" i="1"/>
  <c r="G27" i="1"/>
  <c r="G28" i="1"/>
  <c r="G33" i="1"/>
  <c r="G34" i="1"/>
  <c r="G44" i="1"/>
  <c r="G47" i="1"/>
  <c r="G48" i="1"/>
  <c r="G49" i="1"/>
  <c r="G50" i="1"/>
  <c r="G51" i="1"/>
  <c r="G52" i="1"/>
  <c r="G53" i="1"/>
  <c r="G69" i="1"/>
  <c r="G72" i="1"/>
  <c r="G75" i="1"/>
  <c r="G76" i="1"/>
  <c r="G77" i="1"/>
  <c r="G79" i="1"/>
  <c r="G80" i="1"/>
  <c r="G81" i="1"/>
  <c r="G82" i="1"/>
  <c r="G83" i="1"/>
  <c r="G86" i="1"/>
  <c r="G92" i="1"/>
  <c r="G93" i="1"/>
  <c r="G96" i="1"/>
  <c r="G97" i="1"/>
  <c r="G98" i="1"/>
  <c r="G99" i="1"/>
  <c r="G100" i="1"/>
  <c r="G101" i="1"/>
  <c r="G106" i="1"/>
  <c r="G107" i="1"/>
  <c r="G108" i="1"/>
  <c r="G109" i="1"/>
  <c r="G110" i="1"/>
  <c r="G111" i="1"/>
  <c r="G125" i="1"/>
  <c r="G128" i="1"/>
  <c r="G129" i="1"/>
  <c r="G131" i="1"/>
  <c r="G132" i="1"/>
  <c r="G133" i="1"/>
  <c r="G134" i="1"/>
  <c r="G135" i="1"/>
  <c r="G137" i="1"/>
  <c r="G138" i="1"/>
  <c r="G139" i="1"/>
  <c r="G143" i="1"/>
  <c r="G144" i="1"/>
  <c r="G145" i="1"/>
  <c r="G146" i="1"/>
  <c r="G147" i="1"/>
  <c r="G149" i="1"/>
  <c r="G151" i="1"/>
  <c r="G152" i="1"/>
  <c r="G153" i="1"/>
  <c r="G154" i="1"/>
  <c r="H5" i="1"/>
  <c r="H6" i="1"/>
  <c r="H7" i="1"/>
  <c r="H8" i="1"/>
  <c r="H9" i="1"/>
  <c r="H10" i="1"/>
  <c r="H13" i="1"/>
  <c r="H20" i="1"/>
  <c r="H23" i="1"/>
  <c r="H25" i="1"/>
  <c r="H29" i="1"/>
  <c r="H30" i="1"/>
  <c r="H31" i="1"/>
  <c r="H32" i="1"/>
  <c r="H35" i="1"/>
  <c r="H36" i="1"/>
  <c r="H37" i="1"/>
  <c r="H38" i="1"/>
  <c r="H39" i="1"/>
  <c r="H40" i="1"/>
  <c r="H41" i="1"/>
  <c r="H42" i="1"/>
  <c r="H43" i="1"/>
  <c r="H45" i="1"/>
  <c r="H54" i="1"/>
  <c r="H55" i="1"/>
  <c r="H56" i="1"/>
  <c r="H57" i="1"/>
  <c r="H58" i="1"/>
  <c r="H59" i="1"/>
  <c r="H60" i="1"/>
  <c r="H61" i="1"/>
  <c r="H62" i="1"/>
  <c r="H63" i="1"/>
  <c r="H64" i="1"/>
  <c r="H65" i="1"/>
  <c r="H66" i="1"/>
  <c r="H67" i="1"/>
  <c r="H68" i="1"/>
  <c r="H70" i="1"/>
  <c r="H73" i="1"/>
  <c r="H84" i="1"/>
  <c r="H85" i="1"/>
  <c r="H88" i="1"/>
  <c r="H89" i="1"/>
  <c r="H90" i="1"/>
  <c r="H91" i="1"/>
  <c r="H94" i="1"/>
  <c r="H104" i="1"/>
  <c r="H105" i="1"/>
  <c r="H112" i="1"/>
  <c r="H113" i="1"/>
  <c r="H114" i="1"/>
  <c r="H115" i="1"/>
  <c r="H116" i="1"/>
  <c r="H117" i="1"/>
  <c r="H118" i="1"/>
  <c r="H119" i="1"/>
  <c r="H120" i="1"/>
  <c r="H121" i="1"/>
  <c r="H122" i="1"/>
  <c r="H123" i="1"/>
  <c r="H124" i="1"/>
  <c r="H126" i="1"/>
  <c r="H141" i="1"/>
  <c r="H142" i="1"/>
  <c r="H150" i="1"/>
  <c r="H155" i="1"/>
  <c r="H156" i="1"/>
  <c r="H157" i="1"/>
  <c r="H158" i="1"/>
  <c r="H159"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9" i="1"/>
  <c r="H200" i="1"/>
  <c r="H201" i="1"/>
  <c r="H202" i="1"/>
  <c r="H203" i="1"/>
  <c r="H204" i="1"/>
  <c r="H205" i="1"/>
  <c r="H206" i="1"/>
  <c r="H207" i="1"/>
  <c r="H208" i="1"/>
  <c r="G210" i="1"/>
  <c r="G212" i="1"/>
  <c r="G214" i="1"/>
  <c r="G216" i="1"/>
  <c r="G218" i="1"/>
  <c r="G220" i="1"/>
  <c r="G222" i="1"/>
  <c r="G224" i="1"/>
  <c r="G228" i="1"/>
  <c r="G230" i="1"/>
  <c r="G232" i="1"/>
  <c r="G234" i="1"/>
  <c r="G236" i="1"/>
  <c r="G238" i="1"/>
  <c r="G240" i="1"/>
  <c r="G242" i="1"/>
  <c r="G244" i="1"/>
  <c r="G246" i="1"/>
  <c r="G248" i="1"/>
  <c r="G250" i="1"/>
  <c r="G252" i="1"/>
  <c r="G254" i="1"/>
  <c r="G256" i="1"/>
  <c r="G260" i="1"/>
  <c r="G262" i="1"/>
  <c r="G264" i="1"/>
  <c r="G266" i="1"/>
  <c r="G268" i="1"/>
  <c r="G270" i="1"/>
  <c r="G272" i="1"/>
  <c r="G274" i="1"/>
  <c r="G276" i="1"/>
  <c r="G278" i="1"/>
  <c r="G280" i="1"/>
  <c r="G282" i="1"/>
  <c r="G284" i="1"/>
  <c r="G286" i="1"/>
  <c r="G288" i="1"/>
  <c r="G290" i="1"/>
  <c r="G292" i="1"/>
  <c r="G294" i="1"/>
  <c r="G298" i="1"/>
  <c r="G300" i="1"/>
  <c r="G302" i="1"/>
  <c r="G306" i="1"/>
  <c r="G308" i="1"/>
  <c r="G310" i="1"/>
  <c r="G312" i="1"/>
  <c r="G314" i="1"/>
  <c r="G318" i="1"/>
  <c r="G320"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5" i="1"/>
  <c r="G421" i="1"/>
  <c r="G423" i="1"/>
  <c r="G427" i="1"/>
  <c r="G429" i="1"/>
  <c r="G431" i="1"/>
  <c r="G433" i="1"/>
  <c r="G434" i="1"/>
  <c r="H434" i="1"/>
  <c r="G209" i="1"/>
  <c r="G211" i="1"/>
  <c r="G213" i="1"/>
  <c r="G215"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69" i="1"/>
  <c r="G271" i="1"/>
  <c r="G273" i="1"/>
  <c r="G275" i="1"/>
  <c r="G277" i="1"/>
  <c r="G279" i="1"/>
  <c r="G281" i="1"/>
  <c r="G283" i="1"/>
  <c r="G285" i="1"/>
  <c r="G287" i="1"/>
  <c r="G289" i="1"/>
  <c r="G291" i="1"/>
  <c r="G293" i="1"/>
  <c r="G299" i="1"/>
  <c r="G301"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14" i="1"/>
  <c r="G416" i="1"/>
  <c r="G422" i="1"/>
  <c r="G426" i="1"/>
  <c r="G428" i="1"/>
  <c r="G430" i="1"/>
  <c r="G432"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1" i="1"/>
  <c r="H462" i="1"/>
  <c r="H463" i="1"/>
  <c r="H464" i="1"/>
  <c r="H465" i="1"/>
  <c r="H466" i="1"/>
  <c r="H467" i="1"/>
  <c r="H468" i="1"/>
  <c r="H469" i="1"/>
  <c r="H470" i="1"/>
  <c r="H471" i="1"/>
  <c r="H472" i="1"/>
  <c r="H474" i="1"/>
  <c r="H475" i="1"/>
  <c r="H476" i="1"/>
  <c r="H477" i="1"/>
  <c r="H478" i="1"/>
  <c r="H479" i="1"/>
  <c r="H480" i="1"/>
  <c r="H481" i="1"/>
  <c r="H482" i="1"/>
  <c r="H483" i="1"/>
  <c r="H484"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7" i="1"/>
  <c r="H518" i="1"/>
  <c r="H519" i="1"/>
  <c r="H520" i="1"/>
  <c r="H521" i="1"/>
  <c r="H522" i="1"/>
  <c r="H523" i="1"/>
  <c r="H524" i="1"/>
  <c r="H525" i="1"/>
  <c r="H526" i="1"/>
  <c r="H527" i="1"/>
  <c r="H528"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6" i="1"/>
  <c r="H567" i="1"/>
  <c r="H568" i="1"/>
  <c r="H569" i="1"/>
  <c r="H570" i="1"/>
  <c r="H571" i="1"/>
  <c r="H572" i="1"/>
  <c r="H573" i="1"/>
  <c r="H574" i="1"/>
  <c r="H575" i="1"/>
  <c r="H576" i="1"/>
  <c r="H577" i="1"/>
  <c r="H579" i="1"/>
  <c r="H580" i="1"/>
  <c r="H581" i="1"/>
  <c r="H582" i="1"/>
  <c r="H583" i="1"/>
  <c r="H584" i="1"/>
  <c r="H585" i="1"/>
  <c r="H586" i="1"/>
  <c r="H587" i="1"/>
  <c r="H588" i="1"/>
  <c r="H589" i="1"/>
  <c r="H590"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4" i="1"/>
  <c r="H625" i="1"/>
  <c r="H626" i="1"/>
  <c r="H627" i="1"/>
  <c r="H628" i="1"/>
  <c r="H629" i="1"/>
  <c r="H630" i="1"/>
  <c r="H631" i="1"/>
  <c r="H632" i="1"/>
  <c r="H635" i="1"/>
  <c r="H636" i="1"/>
  <c r="H642"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6" i="1"/>
  <c r="H1077" i="1"/>
  <c r="H1078" i="1"/>
  <c r="H1079" i="1"/>
  <c r="H1080" i="1"/>
  <c r="H1081" i="1"/>
  <c r="H1082" i="1"/>
  <c r="H1083" i="1"/>
  <c r="H1084" i="1"/>
  <c r="H1085" i="1"/>
  <c r="H1086" i="1"/>
  <c r="H1087" i="1"/>
  <c r="H1088" i="1"/>
  <c r="H1089" i="1"/>
  <c r="H1090" i="1"/>
  <c r="H1091" i="1"/>
  <c r="H1092" i="1"/>
  <c r="H1095" i="1"/>
  <c r="H1096" i="1"/>
  <c r="H1097" i="1"/>
  <c r="H1098" i="1"/>
  <c r="H1099" i="1"/>
  <c r="H1100" i="1"/>
  <c r="H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83" i="1"/>
  <c r="G1185" i="1"/>
  <c r="G1187" i="1"/>
  <c r="G1189" i="1"/>
  <c r="G1191" i="1"/>
  <c r="G1193" i="1"/>
  <c r="G1195" i="1"/>
  <c r="G1197" i="1"/>
  <c r="G1199" i="1"/>
  <c r="G1203" i="1"/>
  <c r="G1205" i="1"/>
  <c r="G1207" i="1"/>
  <c r="G1209" i="1"/>
  <c r="G1211" i="1"/>
  <c r="G1213" i="1"/>
  <c r="G1215" i="1"/>
  <c r="G1217" i="1"/>
  <c r="G1219" i="1"/>
  <c r="G1221" i="1"/>
  <c r="G1225" i="1"/>
  <c r="G1227" i="1"/>
  <c r="G1229" i="1"/>
  <c r="G1231" i="1"/>
  <c r="G1233" i="1"/>
  <c r="G1235" i="1"/>
  <c r="G1237" i="1"/>
  <c r="G1239" i="1"/>
  <c r="G1241" i="1"/>
  <c r="G1243" i="1"/>
  <c r="G1245" i="1"/>
  <c r="G1247" i="1"/>
  <c r="G1249" i="1"/>
  <c r="G1251" i="1"/>
  <c r="G1253" i="1"/>
  <c r="G1257"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102" i="1"/>
  <c r="G1104" i="1"/>
  <c r="G1106" i="1"/>
  <c r="G1108" i="1"/>
  <c r="G1110" i="1"/>
  <c r="G1112" i="1"/>
  <c r="G1114" i="1"/>
  <c r="G1116" i="1"/>
  <c r="G1118" i="1"/>
  <c r="G1120" i="1"/>
  <c r="G1122" i="1"/>
  <c r="G1126" i="1"/>
  <c r="G1128" i="1"/>
  <c r="G1130" i="1"/>
  <c r="G1132" i="1"/>
  <c r="G1134" i="1"/>
  <c r="G1136" i="1"/>
  <c r="G1138" i="1"/>
  <c r="G1142" i="1"/>
  <c r="G1144" i="1"/>
  <c r="G1146" i="1"/>
  <c r="G1148" i="1"/>
  <c r="G1150" i="1"/>
  <c r="G1152" i="1"/>
  <c r="G1154" i="1"/>
  <c r="G1156" i="1"/>
  <c r="G1158" i="1"/>
  <c r="G1160" i="1"/>
  <c r="G1162" i="1"/>
  <c r="G1164" i="1"/>
  <c r="G1166" i="1"/>
  <c r="G1168" i="1"/>
  <c r="G1170" i="1"/>
  <c r="G1172" i="1"/>
  <c r="G1174" i="1"/>
  <c r="G1176" i="1"/>
  <c r="G1178"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70" i="1"/>
  <c r="G1272" i="1"/>
  <c r="G1274" i="1"/>
  <c r="G1276" i="1"/>
  <c r="G1280" i="1"/>
  <c r="G1282" i="1"/>
  <c r="G1284" i="1"/>
  <c r="G1286" i="1"/>
  <c r="G1288" i="1"/>
  <c r="G1290" i="1"/>
  <c r="G1292" i="1"/>
  <c r="G1294" i="1"/>
  <c r="G1296" i="1"/>
  <c r="G1298" i="1"/>
  <c r="G1302" i="1"/>
  <c r="G1304" i="1"/>
  <c r="G1306" i="1"/>
  <c r="G1308" i="1"/>
  <c r="G1310" i="1"/>
  <c r="G1312" i="1"/>
  <c r="G1314" i="1"/>
  <c r="G1316" i="1"/>
  <c r="G1318" i="1"/>
  <c r="G1320" i="1"/>
  <c r="J1564" i="1"/>
  <c r="H1564" i="1"/>
  <c r="J1565" i="1"/>
  <c r="H1565" i="1"/>
  <c r="J1566" i="1"/>
  <c r="H1566" i="1"/>
  <c r="J1567" i="1"/>
  <c r="H1567" i="1"/>
  <c r="J1568" i="1"/>
  <c r="H1568" i="1"/>
  <c r="J1569" i="1"/>
  <c r="H1569" i="1"/>
  <c r="J1570" i="1"/>
  <c r="H1570" i="1"/>
  <c r="J1573" i="1"/>
  <c r="H1573" i="1"/>
  <c r="J1574" i="1"/>
  <c r="H1574" i="1"/>
  <c r="J1575" i="1"/>
  <c r="H1575" i="1"/>
  <c r="J1576" i="1"/>
  <c r="H1576"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H1501" i="1"/>
  <c r="G1556" i="1"/>
  <c r="G1564" i="1"/>
  <c r="I1564" i="1" s="1"/>
  <c r="G1565" i="1"/>
  <c r="I1565" i="1" s="1"/>
  <c r="G1566" i="1"/>
  <c r="I1566" i="1" s="1"/>
  <c r="G1567" i="1"/>
  <c r="I1567" i="1" s="1"/>
  <c r="G1568" i="1"/>
  <c r="I1568" i="1" s="1"/>
  <c r="G1569" i="1"/>
  <c r="I1569" i="1" s="1"/>
  <c r="G1570" i="1"/>
  <c r="I1570" i="1" s="1"/>
  <c r="G1571" i="1"/>
  <c r="G1573" i="1"/>
  <c r="I1573" i="1" s="1"/>
  <c r="G1574" i="1"/>
  <c r="I1574" i="1" s="1"/>
  <c r="G1575" i="1"/>
  <c r="I1575" i="1" s="1"/>
  <c r="G1576" i="1"/>
  <c r="I1576" i="1" s="1"/>
  <c r="G1577" i="1"/>
  <c r="E6" i="4"/>
  <c r="J1548" i="1"/>
  <c r="H1548" i="1"/>
  <c r="J1549" i="1"/>
  <c r="H1549" i="1"/>
  <c r="J1550" i="1"/>
  <c r="H1550" i="1"/>
  <c r="J1551" i="1"/>
  <c r="H1551" i="1"/>
  <c r="J1552" i="1"/>
  <c r="H1552" i="1"/>
  <c r="J1553" i="1"/>
  <c r="H1553" i="1"/>
  <c r="J1554" i="1"/>
  <c r="H1554" i="1"/>
  <c r="J1557" i="1"/>
  <c r="H1557" i="1"/>
  <c r="J1558" i="1"/>
  <c r="H1558" i="1"/>
  <c r="J1559" i="1"/>
  <c r="H1559" i="1"/>
  <c r="J1560" i="1"/>
  <c r="H1560" i="1"/>
  <c r="J1561" i="1"/>
  <c r="H1561" i="1"/>
  <c r="J1562" i="1"/>
  <c r="H1562" i="1"/>
  <c r="J1578" i="1"/>
  <c r="H1578" i="1"/>
  <c r="J1579" i="1"/>
  <c r="H1579" i="1"/>
  <c r="J1580" i="1"/>
  <c r="H1580" i="1"/>
  <c r="J1581" i="1"/>
  <c r="H1581" i="1"/>
  <c r="D44" i="8"/>
  <c r="C1583" i="1"/>
  <c r="G1502" i="1"/>
  <c r="G1504" i="1"/>
  <c r="G1506" i="1"/>
  <c r="G1508" i="1"/>
  <c r="G1511" i="1"/>
  <c r="G1513" i="1"/>
  <c r="G1515" i="1"/>
  <c r="G1517" i="1"/>
  <c r="G1519" i="1"/>
  <c r="G1521" i="1"/>
  <c r="G1523" i="1"/>
  <c r="G1527" i="1"/>
  <c r="G1529" i="1"/>
  <c r="G1531" i="1"/>
  <c r="G1533" i="1"/>
  <c r="G1535" i="1"/>
  <c r="G1540" i="1"/>
  <c r="G1548" i="1"/>
  <c r="G1549" i="1"/>
  <c r="G1550" i="1"/>
  <c r="G1551" i="1"/>
  <c r="G1552" i="1"/>
  <c r="G1553" i="1"/>
  <c r="G1554" i="1"/>
  <c r="G1557" i="1"/>
  <c r="I1557" i="1" s="1"/>
  <c r="G1558" i="1"/>
  <c r="G1559" i="1"/>
  <c r="I1559" i="1" s="1"/>
  <c r="G1560" i="1"/>
  <c r="G1561" i="1"/>
  <c r="I1561" i="1" s="1"/>
  <c r="G1562" i="1"/>
  <c r="G1563" i="1"/>
  <c r="G1572" i="1"/>
  <c r="G1578" i="1"/>
  <c r="I1578" i="1" s="1"/>
  <c r="G1579" i="1"/>
  <c r="G1580" i="1"/>
  <c r="I1580" i="1" s="1"/>
  <c r="G1581" i="1"/>
  <c r="H1584" i="1"/>
  <c r="H1586" i="1"/>
  <c r="H1588" i="1"/>
  <c r="H1590" i="1"/>
  <c r="H1592" i="1"/>
  <c r="H1594" i="1"/>
  <c r="H1596" i="1"/>
  <c r="H1598" i="1"/>
  <c r="H1600" i="1"/>
  <c r="H1602" i="1"/>
  <c r="H1604" i="1"/>
  <c r="H1606" i="1"/>
  <c r="H1608" i="1"/>
  <c r="H1610" i="1"/>
  <c r="H1612" i="1"/>
  <c r="H1614" i="1"/>
  <c r="H1616" i="1"/>
  <c r="H1618" i="1"/>
  <c r="H1620" i="1"/>
  <c r="E418" i="4"/>
  <c r="D413" i="1" s="1"/>
  <c r="F648" i="4"/>
  <c r="E535" i="4"/>
  <c r="H315" i="9"/>
  <c r="H316" i="9"/>
  <c r="G1547" i="1"/>
  <c r="D82" i="4"/>
  <c r="D106" i="4"/>
  <c r="D134" i="4"/>
  <c r="D140" i="4"/>
  <c r="D164" i="4"/>
  <c r="D202" i="4"/>
  <c r="D230" i="4"/>
  <c r="D262" i="4"/>
  <c r="D309" i="4"/>
  <c r="D321" i="4"/>
  <c r="D361" i="4"/>
  <c r="D373" i="4"/>
  <c r="F427" i="4"/>
  <c r="D466" i="4"/>
  <c r="D522" i="4"/>
  <c r="D536" i="4"/>
  <c r="D584" i="4"/>
  <c r="D7" i="5"/>
  <c r="E88" i="5"/>
  <c r="D1093" i="1" s="1"/>
  <c r="G1093" i="1" s="1"/>
  <c r="E314" i="9"/>
  <c r="B314" i="9" s="1"/>
  <c r="F89" i="5"/>
  <c r="D119" i="5"/>
  <c r="D135" i="5"/>
  <c r="D178" i="5"/>
  <c r="D274" i="5"/>
  <c r="D296" i="5"/>
  <c r="D114" i="6"/>
  <c r="H24" i="9"/>
  <c r="G316" i="9"/>
  <c r="G315" i="9"/>
  <c r="G310" i="9"/>
  <c r="H309"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E180" i="9" s="1"/>
  <c r="B180" i="9" s="1"/>
  <c r="H179" i="9"/>
  <c r="F153" i="4"/>
  <c r="F426" i="4"/>
  <c r="F607" i="4"/>
  <c r="F150" i="5"/>
  <c r="F197" i="5"/>
  <c r="E338" i="9"/>
  <c r="B338" i="9" s="1"/>
  <c r="F203" i="5"/>
  <c r="F219" i="5"/>
  <c r="F5" i="6"/>
  <c r="I10" i="9"/>
  <c r="E24" i="9" l="1"/>
  <c r="B24" i="9" s="1"/>
  <c r="F228" i="9"/>
  <c r="B228" i="9" s="1"/>
  <c r="I34" i="3"/>
  <c r="D1555" i="1"/>
  <c r="E5" i="7"/>
  <c r="G346" i="9" s="1"/>
  <c r="E346" i="9" s="1"/>
  <c r="B346" i="9" s="1"/>
  <c r="I33" i="3"/>
  <c r="D1538" i="1"/>
  <c r="H1201" i="1"/>
  <c r="D1182" i="1"/>
  <c r="G1201" i="1"/>
  <c r="G1268" i="1"/>
  <c r="E309" i="9"/>
  <c r="B309" i="9" s="1"/>
  <c r="E177" i="5"/>
  <c r="H19" i="9" s="1"/>
  <c r="E19" i="9" s="1"/>
  <c r="B19" i="9" s="1"/>
  <c r="D1223" i="1"/>
  <c r="H1094" i="1"/>
  <c r="H1259" i="1"/>
  <c r="E316" i="9"/>
  <c r="B316" i="9" s="1"/>
  <c r="E315" i="9"/>
  <c r="B315" i="9" s="1"/>
  <c r="F597" i="4"/>
  <c r="C591" i="1"/>
  <c r="C1628" i="1"/>
  <c r="D45" i="8"/>
  <c r="G344" i="9" s="1"/>
  <c r="E344" i="9" s="1"/>
  <c r="B344" i="9" s="1"/>
  <c r="I1552" i="1"/>
  <c r="I1548" i="1"/>
  <c r="I25" i="3"/>
  <c r="D1255" i="1"/>
  <c r="F479" i="4"/>
  <c r="C473" i="1"/>
  <c r="F571" i="4"/>
  <c r="C565" i="1"/>
  <c r="I1545" i="1"/>
  <c r="F221" i="4"/>
  <c r="C217" i="1"/>
  <c r="I27" i="3"/>
  <c r="D1401" i="1"/>
  <c r="F129" i="6"/>
  <c r="C1525" i="1"/>
  <c r="G339" i="9"/>
  <c r="E339" i="9" s="1"/>
  <c r="B339" i="9" s="1"/>
  <c r="C1223" i="1"/>
  <c r="E430" i="4"/>
  <c r="D424" i="1" s="1"/>
  <c r="D425" i="1"/>
  <c r="F255" i="5"/>
  <c r="F273" i="4"/>
  <c r="I1541" i="1"/>
  <c r="F647" i="4"/>
  <c r="C641" i="1"/>
  <c r="F89" i="6"/>
  <c r="C1485" i="1"/>
  <c r="D141" i="6"/>
  <c r="E141" i="6"/>
  <c r="G348" i="9" s="1"/>
  <c r="E348" i="9" s="1"/>
  <c r="B348" i="9" s="1"/>
  <c r="I1554" i="1"/>
  <c r="I1550" i="1"/>
  <c r="I28" i="3"/>
  <c r="D1431" i="1"/>
  <c r="G1431" i="1" s="1"/>
  <c r="C1401" i="1"/>
  <c r="H27" i="3"/>
  <c r="F629" i="4"/>
  <c r="C623" i="1"/>
  <c r="F491" i="4"/>
  <c r="C485" i="1"/>
  <c r="H1431" i="1"/>
  <c r="F70" i="5"/>
  <c r="C1075" i="1"/>
  <c r="F7" i="4"/>
  <c r="C3" i="1"/>
  <c r="E7" i="5"/>
  <c r="F7" i="5" s="1"/>
  <c r="D1017" i="1"/>
  <c r="F49" i="4"/>
  <c r="E152" i="4"/>
  <c r="E299" i="4" s="1"/>
  <c r="E300" i="4" s="1"/>
  <c r="D296" i="1" s="1"/>
  <c r="H31" i="3"/>
  <c r="C1537" i="1"/>
  <c r="E345" i="9"/>
  <c r="I10" i="3" s="1"/>
  <c r="F296" i="5"/>
  <c r="C1300" i="1"/>
  <c r="G336" i="9"/>
  <c r="E336" i="9" s="1"/>
  <c r="B336" i="9" s="1"/>
  <c r="D177" i="5"/>
  <c r="F178" i="5"/>
  <c r="C1182" i="1"/>
  <c r="F135" i="5"/>
  <c r="C1140" i="1"/>
  <c r="H22" i="3"/>
  <c r="C1012" i="1"/>
  <c r="D535" i="4"/>
  <c r="F536" i="4"/>
  <c r="C530" i="1"/>
  <c r="F466" i="4"/>
  <c r="C460" i="1"/>
  <c r="D360" i="4"/>
  <c r="F361" i="4"/>
  <c r="C356" i="1"/>
  <c r="D308" i="4"/>
  <c r="F309" i="4"/>
  <c r="C304" i="1"/>
  <c r="F230" i="4"/>
  <c r="C226" i="1"/>
  <c r="F164" i="4"/>
  <c r="C160" i="1"/>
  <c r="F140" i="4"/>
  <c r="C136" i="1"/>
  <c r="F106" i="4"/>
  <c r="C102" i="1"/>
  <c r="E640" i="4"/>
  <c r="D634" i="1" s="1"/>
  <c r="D529" i="1"/>
  <c r="K1481" i="9"/>
  <c r="I39" i="3"/>
  <c r="C1621" i="1"/>
  <c r="E422" i="4"/>
  <c r="I17" i="3"/>
  <c r="D2" i="1"/>
  <c r="E310" i="9"/>
  <c r="B310" i="9" s="1"/>
  <c r="D6" i="4"/>
  <c r="E69" i="5"/>
  <c r="H1093" i="1"/>
  <c r="F114" i="6"/>
  <c r="H30" i="3"/>
  <c r="C1510" i="1"/>
  <c r="D251" i="5"/>
  <c r="F274" i="5"/>
  <c r="C1278" i="1"/>
  <c r="F119" i="5"/>
  <c r="C1124" i="1"/>
  <c r="F584" i="4"/>
  <c r="C578" i="1"/>
  <c r="F522" i="4"/>
  <c r="C516" i="1"/>
  <c r="F373" i="4"/>
  <c r="C368" i="1"/>
  <c r="F321" i="4"/>
  <c r="C316" i="1"/>
  <c r="F262" i="4"/>
  <c r="C258" i="1"/>
  <c r="F202" i="4"/>
  <c r="C198" i="1"/>
  <c r="F134" i="4"/>
  <c r="C130" i="1"/>
  <c r="F82" i="4"/>
  <c r="C78" i="1"/>
  <c r="H1583" i="1"/>
  <c r="G1583" i="1"/>
  <c r="E179" i="9"/>
  <c r="B179" i="9" s="1"/>
  <c r="B207" i="9"/>
  <c r="D69" i="5"/>
  <c r="D430" i="4"/>
  <c r="D152" i="4"/>
  <c r="E639" i="4"/>
  <c r="D633" i="1" s="1"/>
  <c r="I1581" i="1"/>
  <c r="I1579" i="1"/>
  <c r="I1562" i="1"/>
  <c r="I1560" i="1"/>
  <c r="I1558" i="1"/>
  <c r="I1553" i="1"/>
  <c r="I1551" i="1"/>
  <c r="I1549" i="1"/>
  <c r="G343" i="9"/>
  <c r="E343" i="9" s="1"/>
  <c r="F141" i="6" l="1"/>
  <c r="D1537" i="1"/>
  <c r="H9" i="3" s="1"/>
  <c r="I31" i="3"/>
  <c r="H1555" i="1"/>
  <c r="G1555" i="1"/>
  <c r="H1538" i="1"/>
  <c r="G1538" i="1"/>
  <c r="D1181" i="1"/>
  <c r="I24" i="3"/>
  <c r="E176" i="5"/>
  <c r="D1180" i="1" s="1"/>
  <c r="G565" i="1"/>
  <c r="H565" i="1"/>
  <c r="G485" i="1"/>
  <c r="H485" i="1"/>
  <c r="G425" i="1"/>
  <c r="H425" i="1"/>
  <c r="H1525" i="1"/>
  <c r="G1525" i="1"/>
  <c r="H217" i="1"/>
  <c r="G217" i="1"/>
  <c r="G1628" i="1"/>
  <c r="H1628" i="1"/>
  <c r="H641" i="1"/>
  <c r="G641" i="1"/>
  <c r="C1622" i="1"/>
  <c r="H11" i="3" s="1"/>
  <c r="I40" i="3"/>
  <c r="E347" i="9"/>
  <c r="G1075" i="1"/>
  <c r="H1075" i="1"/>
  <c r="G1401" i="1"/>
  <c r="H1401" i="1"/>
  <c r="H1485" i="1"/>
  <c r="G1485" i="1"/>
  <c r="G473" i="1"/>
  <c r="H473" i="1"/>
  <c r="G591" i="1"/>
  <c r="H591" i="1"/>
  <c r="H3" i="1"/>
  <c r="G3" i="1"/>
  <c r="G623" i="1"/>
  <c r="H623" i="1"/>
  <c r="H1223" i="1"/>
  <c r="G1223" i="1"/>
  <c r="I22" i="3"/>
  <c r="D1012" i="1"/>
  <c r="G1012" i="1" s="1"/>
  <c r="G1017" i="1"/>
  <c r="H1017" i="1"/>
  <c r="D148" i="1"/>
  <c r="I18" i="3"/>
  <c r="D295" i="1"/>
  <c r="E423" i="4"/>
  <c r="E424" i="4" s="1"/>
  <c r="D419" i="1" s="1"/>
  <c r="E301" i="4"/>
  <c r="D297" i="1" s="1"/>
  <c r="D639" i="4"/>
  <c r="F430" i="4"/>
  <c r="C424" i="1"/>
  <c r="B343" i="9"/>
  <c r="E342" i="9"/>
  <c r="D299" i="4"/>
  <c r="F152" i="4"/>
  <c r="H18" i="3"/>
  <c r="C148" i="1"/>
  <c r="F69" i="5"/>
  <c r="H23" i="3"/>
  <c r="C1074" i="1"/>
  <c r="H78" i="1"/>
  <c r="G78" i="1"/>
  <c r="H130" i="1"/>
  <c r="G130" i="1"/>
  <c r="G198" i="1"/>
  <c r="H198" i="1"/>
  <c r="H258" i="1"/>
  <c r="G258" i="1"/>
  <c r="H316" i="1"/>
  <c r="G316" i="1"/>
  <c r="H368" i="1"/>
  <c r="G368" i="1"/>
  <c r="G516" i="1"/>
  <c r="H516" i="1"/>
  <c r="G578" i="1"/>
  <c r="H578" i="1"/>
  <c r="H1124" i="1"/>
  <c r="G1124" i="1"/>
  <c r="G1510" i="1"/>
  <c r="H1510" i="1"/>
  <c r="I23" i="3"/>
  <c r="D1074" i="1"/>
  <c r="E6" i="5"/>
  <c r="H356" i="1"/>
  <c r="G356" i="1"/>
  <c r="D418" i="4"/>
  <c r="F360" i="4"/>
  <c r="C355" i="1"/>
  <c r="H1140" i="1"/>
  <c r="G1140" i="1"/>
  <c r="H1182" i="1"/>
  <c r="G1182" i="1"/>
  <c r="F177" i="5"/>
  <c r="D176" i="5"/>
  <c r="H24" i="3"/>
  <c r="C1181" i="1"/>
  <c r="H1300" i="1"/>
  <c r="G1300" i="1"/>
  <c r="H1278" i="1"/>
  <c r="G1278" i="1"/>
  <c r="F251" i="5"/>
  <c r="H25" i="3"/>
  <c r="C1255" i="1"/>
  <c r="D422" i="4"/>
  <c r="D300" i="4"/>
  <c r="F6" i="4"/>
  <c r="H17" i="3"/>
  <c r="C2" i="1"/>
  <c r="E643" i="4"/>
  <c r="D417" i="1"/>
  <c r="H1621" i="1"/>
  <c r="G1621" i="1"/>
  <c r="H102" i="1"/>
  <c r="G102" i="1"/>
  <c r="H136" i="1"/>
  <c r="G136" i="1"/>
  <c r="G160" i="1"/>
  <c r="H160" i="1"/>
  <c r="H226" i="1"/>
  <c r="G226" i="1"/>
  <c r="H304" i="1"/>
  <c r="G304" i="1"/>
  <c r="F308" i="4"/>
  <c r="D417" i="4"/>
  <c r="C303" i="1"/>
  <c r="G460" i="1"/>
  <c r="H460" i="1"/>
  <c r="G530" i="1"/>
  <c r="H530" i="1"/>
  <c r="F535" i="4"/>
  <c r="D640" i="4"/>
  <c r="C529" i="1"/>
  <c r="D6" i="5"/>
  <c r="G1537" i="1" l="1"/>
  <c r="H1537" i="1"/>
  <c r="H1012" i="1"/>
  <c r="G1622" i="1"/>
  <c r="H1622" i="1"/>
  <c r="H20" i="9"/>
  <c r="E425" i="4"/>
  <c r="D420" i="1" s="1"/>
  <c r="E644" i="4"/>
  <c r="D638" i="1" s="1"/>
  <c r="D418" i="1"/>
  <c r="G306" i="9"/>
  <c r="E306" i="9" s="1"/>
  <c r="B306" i="9" s="1"/>
  <c r="G299" i="9"/>
  <c r="F6" i="5"/>
  <c r="C1011" i="1"/>
  <c r="H1181" i="1"/>
  <c r="G1181" i="1"/>
  <c r="F176" i="5"/>
  <c r="C1180" i="1"/>
  <c r="H355" i="1"/>
  <c r="G355" i="1"/>
  <c r="F418" i="4"/>
  <c r="C413" i="1"/>
  <c r="K3" i="9"/>
  <c r="I9" i="3"/>
  <c r="H148" i="1"/>
  <c r="G148" i="1"/>
  <c r="H424" i="1"/>
  <c r="G424" i="1"/>
  <c r="F639" i="4"/>
  <c r="C633" i="1"/>
  <c r="F640" i="4"/>
  <c r="C634" i="1"/>
  <c r="H303" i="1"/>
  <c r="G303" i="1"/>
  <c r="D637" i="1"/>
  <c r="F300" i="4"/>
  <c r="C296" i="1"/>
  <c r="G529" i="1"/>
  <c r="H529" i="1"/>
  <c r="F417" i="4"/>
  <c r="C412" i="1"/>
  <c r="N3" i="9"/>
  <c r="I11" i="3"/>
  <c r="H2" i="1"/>
  <c r="G2" i="1"/>
  <c r="D643" i="4"/>
  <c r="F422" i="4"/>
  <c r="C417" i="1"/>
  <c r="H1255" i="1"/>
  <c r="G1255" i="1"/>
  <c r="H299" i="9"/>
  <c r="D1011" i="1"/>
  <c r="G1074" i="1"/>
  <c r="H1074" i="1"/>
  <c r="D301" i="4"/>
  <c r="F299" i="4"/>
  <c r="D423" i="4"/>
  <c r="D424" i="4" s="1"/>
  <c r="C295" i="1"/>
  <c r="E645" i="4" l="1"/>
  <c r="E646" i="4"/>
  <c r="H295" i="1"/>
  <c r="G295" i="1"/>
  <c r="H417" i="1"/>
  <c r="G417" i="1"/>
  <c r="F424" i="4"/>
  <c r="C419" i="1"/>
  <c r="D639" i="1"/>
  <c r="D644" i="4"/>
  <c r="D645" i="4" s="1"/>
  <c r="D425" i="4"/>
  <c r="F423" i="4"/>
  <c r="C418" i="1"/>
  <c r="G20" i="9"/>
  <c r="E20" i="9" s="1"/>
  <c r="B20" i="9" s="1"/>
  <c r="F301" i="4"/>
  <c r="C297" i="1"/>
  <c r="F643" i="4"/>
  <c r="C637" i="1"/>
  <c r="H412" i="1"/>
  <c r="G412" i="1"/>
  <c r="H296" i="1"/>
  <c r="G296" i="1"/>
  <c r="G634" i="1"/>
  <c r="H634" i="1"/>
  <c r="G633" i="1"/>
  <c r="H633" i="1"/>
  <c r="H413" i="1"/>
  <c r="G413" i="1"/>
  <c r="H1180" i="1"/>
  <c r="G1180" i="1"/>
  <c r="H8" i="3"/>
  <c r="G1011" i="1"/>
  <c r="H1011" i="1"/>
  <c r="E299" i="9"/>
  <c r="E650" i="4" l="1"/>
  <c r="D644" i="1" s="1"/>
  <c r="E649" i="4"/>
  <c r="I19" i="3" s="1"/>
  <c r="D640" i="1"/>
  <c r="M3" i="9"/>
  <c r="B299" i="9"/>
  <c r="G637" i="1"/>
  <c r="H637" i="1"/>
  <c r="F645" i="4"/>
  <c r="C639" i="1"/>
  <c r="H297" i="1"/>
  <c r="G297" i="1"/>
  <c r="D646" i="4"/>
  <c r="F644" i="4"/>
  <c r="C638" i="1"/>
  <c r="H418" i="1"/>
  <c r="G418" i="1"/>
  <c r="F425" i="4"/>
  <c r="C420" i="1"/>
  <c r="H419" i="1"/>
  <c r="G419" i="1"/>
  <c r="I20" i="3" l="1"/>
  <c r="D643" i="1"/>
  <c r="H420" i="1"/>
  <c r="G420" i="1"/>
  <c r="G638" i="1"/>
  <c r="H638" i="1"/>
  <c r="D650" i="4"/>
  <c r="F646" i="4"/>
  <c r="C640" i="1"/>
  <c r="G297" i="9"/>
  <c r="E297" i="9" s="1"/>
  <c r="B297" i="9" s="1"/>
  <c r="G639" i="1"/>
  <c r="H639" i="1"/>
  <c r="G334" i="9"/>
  <c r="H334" i="9"/>
  <c r="D649" i="4"/>
  <c r="F649" i="4" l="1"/>
  <c r="H19" i="3"/>
  <c r="C643" i="1"/>
  <c r="G640" i="1"/>
  <c r="H640" i="1"/>
  <c r="H7" i="3"/>
  <c r="F650" i="4"/>
  <c r="H20" i="3"/>
  <c r="C644" i="1"/>
  <c r="E334" i="9"/>
  <c r="B334" i="9" l="1"/>
  <c r="E298" i="9"/>
  <c r="I8" i="3" s="1"/>
  <c r="G644" i="1"/>
  <c r="H644" i="1"/>
  <c r="G643" i="1"/>
  <c r="H643" i="1"/>
  <c r="J3" i="9"/>
  <c r="H295" i="9" l="1"/>
  <c r="L293" i="9"/>
  <c r="F293" i="9" s="1"/>
  <c r="G295" i="9"/>
  <c r="G18" i="9"/>
  <c r="I17" i="9"/>
  <c r="G17" i="9"/>
  <c r="L16" i="9"/>
  <c r="G16" i="9"/>
  <c r="M15" i="9"/>
  <c r="H15" i="9"/>
  <c r="H18" i="9"/>
  <c r="K13" i="9"/>
  <c r="I5" i="9"/>
  <c r="J6" i="9"/>
  <c r="K7" i="9"/>
  <c r="I9" i="9"/>
  <c r="J10" i="9"/>
  <c r="K11" i="9"/>
  <c r="I13" i="9"/>
  <c r="L15" i="9"/>
  <c r="M16" i="9"/>
  <c r="J17" i="9"/>
  <c r="G21" i="9"/>
  <c r="J5" i="9"/>
  <c r="K6" i="9"/>
  <c r="I8" i="9"/>
  <c r="J9" i="9"/>
  <c r="K10" i="9"/>
  <c r="I12" i="9"/>
  <c r="J13" i="9"/>
  <c r="J11" i="9"/>
  <c r="K12" i="9"/>
  <c r="H22" i="9"/>
  <c r="K5" i="9"/>
  <c r="I7" i="9"/>
  <c r="J8" i="9"/>
  <c r="K9" i="9"/>
  <c r="I11" i="9"/>
  <c r="J12" i="9"/>
  <c r="G15" i="9"/>
  <c r="H16" i="9"/>
  <c r="H17" i="9"/>
  <c r="G22" i="9"/>
  <c r="I6" i="9"/>
  <c r="J7" i="9"/>
  <c r="K8" i="9"/>
  <c r="H21" i="9"/>
  <c r="E15" i="9" l="1"/>
  <c r="E22" i="9"/>
  <c r="B22" i="9" s="1"/>
  <c r="E295" i="9"/>
  <c r="E23" i="9" s="1"/>
  <c r="I7" i="3" s="1"/>
  <c r="E6" i="9"/>
  <c r="B6" i="9" s="1"/>
  <c r="E11" i="9"/>
  <c r="B11" i="9" s="1"/>
  <c r="F15" i="9"/>
  <c r="B295" i="9"/>
  <c r="E7" i="9"/>
  <c r="B7" i="9" s="1"/>
  <c r="E12" i="9"/>
  <c r="B12" i="9" s="1"/>
  <c r="E21" i="9"/>
  <c r="B21" i="9" s="1"/>
  <c r="E13" i="9"/>
  <c r="B13" i="9" s="1"/>
  <c r="E10" i="9"/>
  <c r="B10" i="9" s="1"/>
  <c r="E5" i="9"/>
  <c r="F16" i="9"/>
  <c r="B293" i="9"/>
  <c r="F23" i="9"/>
  <c r="E8" i="9"/>
  <c r="B8" i="9" s="1"/>
  <c r="E9" i="9"/>
  <c r="B9" i="9" s="1"/>
  <c r="E16" i="9"/>
  <c r="E17" i="9"/>
  <c r="B17" i="9" s="1"/>
  <c r="E18" i="9"/>
  <c r="B18" i="9" s="1"/>
  <c r="B15" i="9" l="1"/>
  <c r="F14" i="9"/>
  <c r="F3" i="9" s="1"/>
  <c r="B16" i="9"/>
  <c r="E14" i="9"/>
  <c r="I13" i="3" s="1"/>
  <c r="B5" i="9"/>
  <c r="E4" i="9"/>
  <c r="E3" i="9" l="1"/>
</calcChain>
</file>

<file path=xl/sharedStrings.xml><?xml version="1.0" encoding="utf-8"?>
<sst xmlns="http://schemas.openxmlformats.org/spreadsheetml/2006/main" count="4733" uniqueCount="3656">
  <si>
    <t>Obveznik:</t>
  </si>
  <si>
    <t>11244 - Osnovna škola "Milan Brozović"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</si>
  <si>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</si>
  <si>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</si>
  <si>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</si>
  <si>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</si>
  <si>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</si>
  <si>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</si>
  <si>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</si>
  <si>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</si>
  <si>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</si>
  <si>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</si>
  <si>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</si>
  <si>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</si>
  <si>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</si>
  <si>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</si>
  <si>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</si>
  <si>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</si>
  <si>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</si>
  <si>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</si>
  <si>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</si>
  <si>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</si>
  <si>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</si>
  <si>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</si>
  <si>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</si>
  <si>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</si>
  <si>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</si>
  <si>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</si>
  <si>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</si>
  <si>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</si>
  <si>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</si>
  <si>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</si>
  <si>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</si>
  <si>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</si>
  <si>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</si>
  <si>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</si>
  <si>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</si>
  <si>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</si>
  <si>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</si>
  <si>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</si>
  <si>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</si>
  <si>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</si>
  <si>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</si>
  <si>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</si>
  <si>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</si>
  <si>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</si>
  <si>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</si>
  <si>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</si>
  <si>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</si>
  <si>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</si>
  <si>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</si>
  <si>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</si>
  <si>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</si>
  <si>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</si>
  <si>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</si>
  <si>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</si>
  <si>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</si>
  <si>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</si>
  <si>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</si>
  <si>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</si>
  <si>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</si>
  <si>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</si>
  <si>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</si>
  <si>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</si>
  <si>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</si>
  <si>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</si>
  <si>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</si>
  <si>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</si>
  <si>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</si>
  <si>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</si>
  <si>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</si>
  <si>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</si>
  <si>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</si>
  <si>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</si>
  <si>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</si>
  <si>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</si>
  <si>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</si>
  <si>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</si>
  <si>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</si>
  <si>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</si>
  <si>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</si>
  <si>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</si>
  <si>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</si>
  <si>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</si>
  <si>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</si>
  <si>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</si>
  <si>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</si>
  <si>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</si>
  <si>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</si>
  <si>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</si>
  <si>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</si>
  <si>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</si>
  <si>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</si>
  <si>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</si>
  <si>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</si>
  <si>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</si>
  <si>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</si>
  <si>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</si>
  <si>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</si>
  <si>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</si>
  <si>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</si>
  <si>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</si>
  <si>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</si>
  <si>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</si>
  <si>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</si>
  <si>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</si>
  <si>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</si>
  <si>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</si>
  <si>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</si>
  <si>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</si>
  <si>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</si>
  <si>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</si>
  <si>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</si>
  <si>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</si>
  <si>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</si>
  <si>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</si>
  <si>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</si>
  <si>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</si>
  <si>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</si>
  <si>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</si>
  <si>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</si>
  <si>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</si>
  <si>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</si>
  <si>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</si>
  <si>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</si>
  <si>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</si>
  <si>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</si>
  <si>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</si>
  <si>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</si>
  <si>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</si>
  <si>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</si>
  <si>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</si>
  <si>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</si>
  <si>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</si>
  <si>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</si>
  <si>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</si>
  <si>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</si>
  <si>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</si>
  <si>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</si>
  <si>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</si>
  <si>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</si>
  <si>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</si>
  <si>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</si>
  <si>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</si>
  <si>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</si>
  <si>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</si>
  <si>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</si>
  <si>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</si>
  <si>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</si>
  <si>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</si>
  <si>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</si>
  <si>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</si>
  <si>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</si>
  <si>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</si>
  <si>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</si>
  <si>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</si>
  <si>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</si>
  <si>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</si>
  <si>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</si>
  <si>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</si>
  <si>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</si>
  <si>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</si>
  <si>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</si>
  <si>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</si>
  <si>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</si>
  <si>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</si>
  <si>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</si>
  <si>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</si>
  <si>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</si>
  <si>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</si>
  <si>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</si>
  <si>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</si>
  <si>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</si>
  <si>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</si>
  <si>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</si>
  <si>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</si>
  <si>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</si>
  <si>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</si>
  <si>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</si>
  <si>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</si>
  <si>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</si>
  <si>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</si>
  <si>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</si>
  <si>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</si>
  <si>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</si>
  <si>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</si>
  <si>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</si>
  <si>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</si>
  <si>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</si>
  <si>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</si>
  <si>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</si>
  <si>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</si>
  <si>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</si>
  <si>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</si>
  <si>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</si>
  <si>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</si>
  <si>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</si>
  <si>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</si>
  <si>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</si>
  <si>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</si>
  <si>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</si>
  <si>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</si>
  <si>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</si>
  <si>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</si>
  <si>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</si>
  <si>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</si>
  <si>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</si>
  <si>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</si>
  <si>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</si>
  <si>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</si>
  <si>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</si>
  <si>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</si>
  <si>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</si>
  <si>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</si>
  <si>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</si>
  <si>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</si>
  <si>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</si>
  <si>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</si>
  <si>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</si>
  <si>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</si>
  <si>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</si>
  <si>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</si>
  <si>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</si>
  <si>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</si>
  <si>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</si>
  <si>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</si>
  <si>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</si>
  <si>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</si>
  <si>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</si>
  <si>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</si>
  <si>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</si>
  <si>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</si>
  <si>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</si>
  <si>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</si>
  <si>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</si>
  <si>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</si>
  <si>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</si>
  <si>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</si>
  <si>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</si>
  <si>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</si>
  <si>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</si>
  <si>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</si>
  <si>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</si>
  <si>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</si>
  <si>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</si>
  <si>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</si>
  <si>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</si>
  <si>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</si>
  <si>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</si>
  <si>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</si>
  <si>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</si>
  <si>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</si>
  <si>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</si>
  <si>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</si>
  <si>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</si>
  <si>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</si>
  <si>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</si>
  <si>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</si>
  <si>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</si>
  <si>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</si>
  <si>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</si>
  <si>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</si>
  <si>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</si>
  <si>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</si>
  <si>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</si>
  <si>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</si>
  <si>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</si>
  <si>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</si>
  <si>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</si>
  <si>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</si>
  <si>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</si>
  <si>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</si>
  <si>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</si>
  <si>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</si>
  <si>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</si>
  <si>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</si>
  <si>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</si>
  <si>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</si>
  <si>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</si>
  <si>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</si>
  <si>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</si>
  <si>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</si>
  <si>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</si>
  <si>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</si>
  <si>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</si>
  <si>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</si>
  <si>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</si>
  <si>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</si>
  <si>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</si>
  <si>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</si>
  <si>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</si>
  <si>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</si>
  <si>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</si>
  <si>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</si>
  <si>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</si>
  <si>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</si>
  <si>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</si>
  <si>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</si>
  <si>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</si>
  <si>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</si>
  <si>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</si>
  <si>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</si>
  <si>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</si>
  <si>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</si>
  <si>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</si>
  <si>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</si>
  <si>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</si>
  <si>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</si>
  <si>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</si>
  <si>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</si>
  <si>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</si>
  <si>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</si>
  <si>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</si>
  <si>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</si>
  <si>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</si>
  <si>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</si>
  <si>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</si>
  <si>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</si>
  <si>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</si>
  <si>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</si>
  <si>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</si>
  <si>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</si>
  <si>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</si>
  <si>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</si>
  <si>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</si>
  <si>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</si>
  <si>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</si>
  <si>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</si>
  <si>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</si>
  <si>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</si>
  <si>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</si>
  <si>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</si>
  <si>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</si>
  <si>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</si>
  <si>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</si>
  <si>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</si>
  <si>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</si>
  <si>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</si>
  <si>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</si>
  <si>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</si>
  <si>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</si>
  <si>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</si>
  <si>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</si>
  <si>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</si>
  <si>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</si>
  <si>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</si>
  <si>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</si>
  <si>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</si>
  <si>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</si>
  <si>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</si>
  <si>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</si>
  <si>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</si>
  <si>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</si>
  <si>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</si>
  <si>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</si>
  <si>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</si>
  <si>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</si>
  <si>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</si>
  <si>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</si>
  <si>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</si>
  <si>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</si>
  <si>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</si>
  <si>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</si>
  <si>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</si>
  <si>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</si>
  <si>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</si>
  <si>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</si>
  <si>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</si>
  <si>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</si>
  <si>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</si>
  <si>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</si>
  <si>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</si>
  <si>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</si>
  <si>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</si>
  <si>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</si>
  <si>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</si>
  <si>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</si>
  <si>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</si>
  <si>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</si>
  <si>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</si>
  <si>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</si>
  <si>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</si>
  <si>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</si>
  <si>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</si>
  <si>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</si>
  <si>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</si>
  <si>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</si>
  <si>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</si>
  <si>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</si>
  <si>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</si>
  <si>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</si>
  <si>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</si>
  <si>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</si>
  <si>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</si>
  <si>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</si>
  <si>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</si>
  <si>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</si>
  <si>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</si>
  <si>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</si>
  <si>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</si>
  <si>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</si>
  <si>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</si>
  <si>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</si>
  <si>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</si>
  <si>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</si>
  <si>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</si>
  <si>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</si>
  <si>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</si>
  <si>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</si>
  <si>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</si>
  <si>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</si>
  <si>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</si>
  <si>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</si>
  <si>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</si>
  <si>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</si>
  <si>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</si>
  <si>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</si>
  <si>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</si>
  <si>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</si>
  <si>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</si>
  <si>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</si>
  <si>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</si>
  <si>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</si>
  <si>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</si>
  <si>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</si>
  <si>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</si>
  <si>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</si>
  <si>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</si>
  <si>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</si>
  <si>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</si>
  <si>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</si>
  <si>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</si>
  <si>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</si>
  <si>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</si>
  <si>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</si>
  <si>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</si>
  <si>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</si>
  <si>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</si>
  <si>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</si>
  <si>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</si>
  <si>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</si>
  <si>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</si>
  <si>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</si>
  <si>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</si>
  <si>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</si>
  <si>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</si>
  <si>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</si>
  <si>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</si>
  <si>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</si>
  <si>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</si>
  <si>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</si>
  <si>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</si>
  <si>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</si>
  <si>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</si>
  <si>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</si>
  <si>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</si>
  <si>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</si>
  <si>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</si>
  <si>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</si>
  <si>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</si>
  <si>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</si>
  <si>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</si>
  <si>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</si>
  <si>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</si>
  <si>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</si>
  <si>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</si>
  <si>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</si>
  <si>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</si>
  <si>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</si>
  <si>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</si>
  <si>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</si>
  <si>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</si>
  <si>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</si>
  <si>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</si>
  <si>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</si>
  <si>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</si>
  <si>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</si>
  <si>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</si>
  <si>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</si>
  <si>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</si>
  <si>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</si>
  <si>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</si>
  <si>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</si>
  <si>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</si>
  <si>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</si>
  <si>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</si>
  <si>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</si>
  <si>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</si>
  <si>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</si>
  <si>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</si>
  <si>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</si>
  <si>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</si>
  <si>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</si>
  <si>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</si>
  <si>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</si>
  <si>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</si>
  <si>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</si>
  <si>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</si>
  <si>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</si>
  <si>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</si>
  <si>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</si>
  <si>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</si>
  <si>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</si>
  <si>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</si>
  <si>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</si>
  <si>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</si>
  <si>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</si>
  <si>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</si>
  <si>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</si>
  <si>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</si>
  <si>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</si>
  <si>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</si>
  <si>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</si>
  <si>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</si>
  <si>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</si>
  <si>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</si>
  <si>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</si>
  <si>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</si>
  <si>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</si>
  <si>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</si>
  <si>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</si>
  <si>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</si>
  <si>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</si>
  <si>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</si>
  <si>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</si>
  <si>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</si>
  <si>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</si>
  <si>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</si>
  <si>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</si>
  <si>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</si>
  <si>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</si>
  <si>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</si>
  <si>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</si>
  <si>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</si>
  <si>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</si>
  <si>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</si>
  <si>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</si>
  <si>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</si>
  <si>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</si>
  <si>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</si>
  <si>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</si>
  <si>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</si>
  <si>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</si>
  <si>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</si>
  <si>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</si>
  <si>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</si>
  <si>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</si>
  <si>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</si>
  <si>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</si>
  <si>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</si>
  <si>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</si>
  <si>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</si>
  <si>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</si>
  <si>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</si>
  <si>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</si>
  <si>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</si>
  <si>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</si>
  <si>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</si>
  <si>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</si>
  <si>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</si>
  <si>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</si>
  <si>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</si>
  <si>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</si>
  <si>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</si>
  <si>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</si>
  <si>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</si>
  <si>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</si>
  <si>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</si>
  <si>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</si>
  <si>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</si>
  <si>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</si>
  <si>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</si>
  <si>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</si>
  <si>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</si>
  <si>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</si>
  <si>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</si>
  <si>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</si>
  <si>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</si>
  <si>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</si>
  <si>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</si>
  <si>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</si>
  <si>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</si>
  <si>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</si>
  <si>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</si>
  <si>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</si>
  <si>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</si>
  <si>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</si>
  <si>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</si>
  <si>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</si>
  <si>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</si>
  <si>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</si>
  <si>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</si>
  <si>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</si>
  <si>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</si>
  <si>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</si>
  <si>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</si>
  <si>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</si>
  <si>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</si>
  <si>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</si>
  <si>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</si>
  <si>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</si>
  <si>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</si>
  <si>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</si>
  <si>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</si>
  <si>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</si>
  <si>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</si>
  <si>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</si>
  <si>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</si>
  <si>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</si>
  <si>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</si>
  <si>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</si>
  <si>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</si>
  <si>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</si>
  <si>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</si>
  <si>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</si>
  <si>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</si>
  <si>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</si>
  <si>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</si>
  <si>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</si>
  <si>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</si>
  <si>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</si>
  <si>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</si>
  <si>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</si>
  <si>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</si>
  <si>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</si>
  <si>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</si>
  <si>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</si>
  <si>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</si>
  <si>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</si>
  <si>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</si>
  <si>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</si>
  <si>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</si>
  <si>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</si>
  <si>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</si>
  <si>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</si>
  <si>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</si>
  <si>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</si>
  <si>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</si>
  <si>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</si>
  <si>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</si>
  <si>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</si>
  <si>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</si>
  <si>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</si>
  <si>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</si>
  <si>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</si>
  <si>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</si>
  <si>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</si>
  <si>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</si>
  <si>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</si>
  <si>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</si>
  <si>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</si>
  <si>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</si>
  <si>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</si>
  <si>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</si>
  <si>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</si>
  <si>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</si>
  <si>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</si>
  <si>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</si>
  <si>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</si>
  <si>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</si>
  <si>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</si>
  <si>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</si>
  <si>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</si>
  <si>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</si>
  <si>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</si>
  <si>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</si>
  <si>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</si>
  <si>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</si>
  <si>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</si>
  <si>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</si>
  <si>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</si>
  <si>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</si>
  <si>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</si>
  <si>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</si>
  <si>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</si>
  <si>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</si>
  <si>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</si>
  <si>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</si>
  <si>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</si>
  <si>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</si>
  <si>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</si>
  <si>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</si>
  <si>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</si>
  <si>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</si>
  <si>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</si>
  <si>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</si>
  <si>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</si>
  <si>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</si>
  <si>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</si>
  <si>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</si>
  <si>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</si>
  <si>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</si>
  <si>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</si>
  <si>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</si>
  <si>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</si>
  <si>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</si>
  <si>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</si>
  <si>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</si>
  <si>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</si>
  <si>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</si>
  <si>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</si>
  <si>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</si>
  <si>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</si>
  <si>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</si>
  <si>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</si>
  <si>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</si>
  <si>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</si>
  <si>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</si>
  <si>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</si>
  <si>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</si>
  <si>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</si>
  <si>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</si>
  <si>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</si>
  <si>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</si>
  <si>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</si>
  <si>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</si>
  <si>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</si>
  <si>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</si>
  <si>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</si>
  <si>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</si>
  <si>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</si>
  <si>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</si>
  <si>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</si>
  <si>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</si>
  <si>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</si>
  <si>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</si>
  <si>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</si>
  <si>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</si>
  <si>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</si>
  <si>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</si>
  <si>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</si>
  <si>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</si>
  <si>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</si>
  <si>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</si>
  <si>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</si>
  <si>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</si>
  <si>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</si>
  <si>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</si>
  <si>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</si>
  <si>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</si>
  <si>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</si>
  <si>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</si>
  <si>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</si>
  <si>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</si>
  <si>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</si>
  <si>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</si>
  <si>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</si>
  <si>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</si>
  <si>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</si>
  <si>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</si>
  <si>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</si>
  <si>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</si>
  <si>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</si>
  <si>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</si>
  <si>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</si>
  <si>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</si>
  <si>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</si>
  <si>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</si>
  <si>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</si>
  <si>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</si>
  <si>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</si>
  <si>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</si>
  <si>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</si>
  <si>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</si>
  <si>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</si>
  <si>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</si>
  <si>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</si>
  <si>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</si>
  <si>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</si>
  <si>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</si>
  <si>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</si>
  <si>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</si>
  <si>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</si>
  <si>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</si>
  <si>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</si>
  <si>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</si>
  <si>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</si>
  <si>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</si>
  <si>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</si>
  <si>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</si>
  <si>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</si>
  <si>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</si>
  <si>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</si>
  <si>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</si>
  <si>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</si>
  <si>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</si>
  <si>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</si>
  <si>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</si>
  <si>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</si>
  <si>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</si>
  <si>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</si>
  <si>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</si>
  <si>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</si>
  <si>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</si>
  <si>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</si>
  <si>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</si>
  <si>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</si>
  <si>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</si>
  <si>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</si>
  <si>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</si>
  <si>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</si>
  <si>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</si>
  <si>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</si>
  <si>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</si>
  <si>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</si>
  <si>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</si>
  <si>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</si>
  <si>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</si>
  <si>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</si>
  <si>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</si>
  <si>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</si>
  <si>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</si>
  <si>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</si>
  <si>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</si>
  <si>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</si>
  <si>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</si>
  <si>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</si>
  <si>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</si>
  <si>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</si>
  <si>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</si>
  <si>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</si>
  <si>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</si>
  <si>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</si>
  <si>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</si>
  <si>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</si>
  <si>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</si>
  <si>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</si>
  <si>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</si>
  <si>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</si>
  <si>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</si>
  <si>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</si>
  <si>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</si>
  <si>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</si>
  <si>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</si>
  <si>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</si>
  <si>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</si>
  <si>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</si>
  <si>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</si>
  <si>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</si>
  <si>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</si>
  <si>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</si>
  <si>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</si>
  <si>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</si>
  <si>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</si>
  <si>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</si>
  <si>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</si>
  <si>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</si>
  <si>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</si>
  <si>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</si>
  <si>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</si>
  <si>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</si>
  <si>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</si>
  <si>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</si>
  <si>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</si>
  <si>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</si>
  <si>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</si>
  <si>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</si>
  <si>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</si>
  <si>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</si>
  <si>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</si>
  <si>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</si>
  <si>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</si>
  <si>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</si>
  <si>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</si>
  <si>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</si>
  <si>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</si>
  <si>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</si>
  <si>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</si>
  <si>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</si>
  <si>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</si>
  <si>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</si>
  <si>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</si>
  <si>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</si>
  <si>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</si>
  <si>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</si>
  <si>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</si>
  <si>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</si>
  <si>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</si>
  <si>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</si>
  <si>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</si>
  <si>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</si>
  <si>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</si>
  <si>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</si>
  <si>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</si>
  <si>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</si>
  <si>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</si>
  <si>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</si>
  <si>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</si>
  <si>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</si>
  <si>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</si>
  <si>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</si>
  <si>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</si>
  <si>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</si>
  <si>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</si>
  <si>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</si>
  <si>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</si>
  <si>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</si>
  <si>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</si>
  <si>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</si>
  <si>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</si>
  <si>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</si>
  <si>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</si>
  <si>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</si>
  <si>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</si>
  <si>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</si>
  <si>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</si>
  <si>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</si>
  <si>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</si>
  <si>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</si>
  <si>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</si>
  <si>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</si>
  <si>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</si>
  <si>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</si>
  <si>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</si>
  <si>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</si>
  <si>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</si>
  <si>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</si>
  <si>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</si>
  <si>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</si>
  <si>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</si>
  <si>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</si>
  <si>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</si>
  <si>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</si>
  <si>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</si>
  <si>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</si>
  <si>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</si>
  <si>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</si>
  <si>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</si>
  <si>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</si>
  <si>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</si>
  <si>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</si>
  <si>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</si>
  <si>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</si>
  <si>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</si>
  <si>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</si>
  <si>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</si>
  <si>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</si>
  <si>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</si>
  <si>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</si>
  <si>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</si>
  <si>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</si>
  <si>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</si>
  <si>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</si>
  <si>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</si>
  <si>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</si>
  <si>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</si>
  <si>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</si>
  <si>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</si>
  <si>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</si>
  <si>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</si>
  <si>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</si>
  <si>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</si>
  <si>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</si>
  <si>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</si>
  <si>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</si>
  <si>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</si>
  <si>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</si>
  <si>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</si>
  <si>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</si>
  <si>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</si>
  <si>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</si>
  <si>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</si>
  <si>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</si>
  <si>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</si>
  <si>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</si>
  <si>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</si>
  <si>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</si>
  <si>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</si>
  <si>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</si>
  <si>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</si>
  <si>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</si>
  <si>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</si>
  <si>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</si>
  <si>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</si>
  <si>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</si>
  <si>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</si>
  <si>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</si>
  <si>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</si>
  <si>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</si>
  <si>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</si>
  <si>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</si>
  <si>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</si>
  <si>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</si>
  <si>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</si>
  <si>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</si>
  <si>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</si>
  <si>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</si>
  <si>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</si>
  <si>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</si>
  <si>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</si>
  <si>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</si>
  <si>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</si>
  <si>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</si>
  <si>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</si>
  <si>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</si>
  <si>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</si>
  <si>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</si>
  <si>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</si>
  <si>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</si>
  <si>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</si>
  <si>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</si>
  <si>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</si>
  <si>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</si>
  <si>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</si>
  <si>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</si>
  <si>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</si>
  <si>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</si>
  <si>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</si>
  <si>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</si>
  <si>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</si>
  <si>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</si>
  <si>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</si>
  <si>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</si>
  <si>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</si>
  <si>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</si>
  <si>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</si>
  <si>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</si>
  <si>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</si>
  <si>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</si>
  <si>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</si>
  <si>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</si>
  <si>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</si>
  <si>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</si>
  <si>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</si>
  <si>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</si>
  <si>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</si>
  <si>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</si>
  <si>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</si>
  <si>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</si>
  <si>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</si>
  <si>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</si>
  <si>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</si>
  <si>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</si>
  <si>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</si>
  <si>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</si>
  <si>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</si>
  <si>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</si>
  <si>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</si>
  <si>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</si>
  <si>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</si>
  <si>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</si>
  <si>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</si>
  <si>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</si>
  <si>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</si>
  <si>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</si>
  <si>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</si>
  <si>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</si>
  <si>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</si>
  <si>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</si>
  <si>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</si>
  <si>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</si>
  <si>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</si>
  <si>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</si>
  <si>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</si>
  <si>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</si>
  <si>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</si>
  <si>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</si>
  <si>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</si>
  <si>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</si>
  <si>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</si>
  <si>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</si>
  <si>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</si>
  <si>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</si>
  <si>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</si>
  <si>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</si>
  <si>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</si>
  <si>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</si>
  <si>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</si>
  <si>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</si>
  <si>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</si>
  <si>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</si>
  <si>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</si>
  <si>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</si>
  <si>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</si>
  <si>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</si>
  <si>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</si>
  <si>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</si>
  <si>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</si>
  <si>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</si>
  <si>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</si>
  <si>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</si>
  <si>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</si>
  <si>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</si>
  <si>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</si>
  <si>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</si>
  <si>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</si>
  <si>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</si>
  <si>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</si>
  <si>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</si>
  <si>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</si>
  <si>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</si>
  <si>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</si>
  <si>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</si>
  <si>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</si>
  <si>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</si>
  <si>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</si>
  <si>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</si>
  <si>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</si>
  <si>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</si>
  <si>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</si>
  <si>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</si>
  <si>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</si>
  <si>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</si>
  <si>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</si>
  <si>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</si>
  <si>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</si>
  <si>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</si>
  <si>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</si>
  <si>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</si>
  <si>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</si>
  <si>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</si>
  <si>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</si>
  <si>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</si>
  <si>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</si>
  <si>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</si>
  <si>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</si>
  <si>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</si>
  <si>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</si>
  <si>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</si>
  <si>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</si>
  <si>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</si>
  <si>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</si>
  <si>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</si>
  <si>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</si>
  <si>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</si>
  <si>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</si>
  <si>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</si>
  <si>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</si>
  <si>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</si>
  <si>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</si>
  <si>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</si>
  <si>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</si>
  <si>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</si>
  <si>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</si>
  <si>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</si>
  <si>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</si>
  <si>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</si>
  <si>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</si>
  <si>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</si>
  <si>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</si>
  <si>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</si>
  <si>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</si>
  <si>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</si>
  <si>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</si>
  <si>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</si>
  <si>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</si>
  <si>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</si>
  <si>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</si>
  <si>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</si>
  <si>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</si>
  <si>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</si>
  <si>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</si>
  <si>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</si>
  <si>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</si>
  <si>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</si>
  <si>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</si>
  <si>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</si>
  <si>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</si>
  <si>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</si>
  <si>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</si>
  <si>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</si>
  <si>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</si>
  <si>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</si>
  <si>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</si>
  <si>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</si>
  <si>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</si>
  <si>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</si>
  <si>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</si>
  <si>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</si>
  <si>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</si>
  <si>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</si>
  <si>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</si>
  <si>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</si>
  <si>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</si>
  <si>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</si>
  <si>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</si>
  <si>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</si>
  <si>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</si>
  <si>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</si>
  <si>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</si>
  <si>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</si>
  <si>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</si>
  <si>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</si>
  <si>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</si>
  <si>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</si>
  <si>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</si>
  <si>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</si>
  <si>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</si>
  <si>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</si>
  <si>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</si>
  <si>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</si>
  <si>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</si>
  <si>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</si>
  <si>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</si>
  <si>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</si>
  <si>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</si>
  <si>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</si>
  <si>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</si>
  <si>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</si>
  <si>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</si>
  <si>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</si>
  <si>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</si>
  <si>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</si>
  <si>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</si>
  <si>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</si>
  <si>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</si>
  <si>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</si>
  <si>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</si>
  <si>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</si>
  <si>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</si>
  <si>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</si>
  <si>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</si>
  <si>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</si>
  <si>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</si>
  <si>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</si>
  <si>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</si>
  <si>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</si>
  <si>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</si>
  <si>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</si>
  <si>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</si>
  <si>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</si>
  <si>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</si>
  <si>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</si>
  <si>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</si>
  <si>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</si>
  <si>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</si>
  <si>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</si>
  <si>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</si>
  <si>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</si>
  <si>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</si>
  <si>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</si>
  <si>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</si>
  <si>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</si>
  <si>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</si>
  <si>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</si>
  <si>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</si>
  <si>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</si>
  <si>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</si>
  <si>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</si>
  <si>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</si>
  <si>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</si>
  <si>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</si>
  <si>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</si>
  <si>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</si>
  <si>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</si>
  <si>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</si>
  <si>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</si>
  <si>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</si>
  <si>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</si>
  <si>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</si>
  <si>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</si>
  <si>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</si>
  <si>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</si>
  <si>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</si>
  <si>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</si>
  <si>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</si>
  <si>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</si>
  <si>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</si>
  <si>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</si>
  <si>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</si>
  <si>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</si>
  <si>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</si>
  <si>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</si>
  <si>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</si>
  <si>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</si>
  <si>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</si>
  <si>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</si>
  <si>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</si>
  <si>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</si>
  <si>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</si>
  <si>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</si>
  <si>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</si>
  <si>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</si>
  <si>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</si>
  <si>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</si>
  <si>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</si>
  <si>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</si>
  <si>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</si>
  <si>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</si>
  <si>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</si>
  <si>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</si>
  <si>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</si>
  <si>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</si>
  <si>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</si>
  <si>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</si>
  <si>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</si>
  <si>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</si>
  <si>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</si>
  <si>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</si>
  <si>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</si>
  <si>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</si>
  <si>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</si>
  <si>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</si>
  <si>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</si>
  <si>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</si>
  <si>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</si>
  <si>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</si>
  <si>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</si>
  <si>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</si>
  <si>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</si>
  <si>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</si>
  <si>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</si>
  <si>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</si>
  <si>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</si>
  <si>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</si>
  <si>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</si>
  <si>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</si>
  <si>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</si>
  <si>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</si>
  <si>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</si>
  <si>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</si>
  <si>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</si>
  <si>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</si>
  <si>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</si>
  <si>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</si>
  <si>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</si>
  <si>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</si>
  <si>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</si>
  <si>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</si>
  <si>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</si>
  <si>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</si>
  <si>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</si>
  <si>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</si>
  <si>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</si>
  <si>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</si>
  <si>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</si>
  <si>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</si>
  <si>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</si>
  <si>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</si>
  <si>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</si>
  <si>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</si>
  <si>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</si>
  <si>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</si>
  <si>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</si>
  <si>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</si>
  <si>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</si>
  <si>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</si>
  <si>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</si>
  <si>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</si>
  <si>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</si>
  <si>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</si>
  <si>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</si>
  <si>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</si>
  <si>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</si>
  <si>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</si>
  <si>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</si>
  <si>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</si>
  <si>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</si>
  <si>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</si>
  <si>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</si>
  <si>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</si>
  <si>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</si>
  <si>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</si>
  <si>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</si>
  <si>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</si>
  <si>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</si>
  <si>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</si>
  <si>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</si>
  <si>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</si>
  <si>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</si>
  <si>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</si>
  <si>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</si>
  <si>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</si>
  <si>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</si>
  <si>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</si>
  <si>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</si>
  <si>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</si>
  <si>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</si>
  <si>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</si>
  <si>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</si>
  <si>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</si>
  <si>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</si>
  <si>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</si>
  <si>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</si>
  <si>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</si>
  <si>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</si>
  <si>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</si>
  <si>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</si>
  <si>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</si>
  <si>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</si>
  <si>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</si>
  <si>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</si>
  <si>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</si>
  <si>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</si>
  <si>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</si>
  <si>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</si>
  <si>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</si>
  <si>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</si>
  <si>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</si>
  <si>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</si>
  <si>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</si>
  <si>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</si>
  <si>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</si>
  <si>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</si>
  <si>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</si>
  <si>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</si>
  <si>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</si>
  <si>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</si>
  <si>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</si>
  <si>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</si>
  <si>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</si>
  <si>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</si>
  <si>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</si>
  <si>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</si>
  <si>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</si>
  <si>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</si>
  <si>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</si>
  <si>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</si>
  <si>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</si>
  <si>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</si>
  <si>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</si>
  <si>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</si>
  <si>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</si>
  <si>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</si>
  <si>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</si>
  <si>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</si>
  <si>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</si>
  <si>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</si>
  <si>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</si>
  <si>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</si>
  <si>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</si>
  <si>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</si>
  <si>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</si>
  <si>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</si>
  <si>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</si>
  <si>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</si>
  <si>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</si>
  <si>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</si>
  <si>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</si>
  <si>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</si>
  <si>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</si>
  <si>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</si>
  <si>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</si>
  <si>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</si>
  <si>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</si>
  <si>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</si>
  <si>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</si>
  <si>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</si>
  <si>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</si>
  <si>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</si>
  <si>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</si>
  <si>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</si>
  <si>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</si>
  <si>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</si>
  <si>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</si>
  <si>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</si>
  <si>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</si>
  <si>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</si>
  <si>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</si>
  <si>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</si>
  <si>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</si>
  <si>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</si>
  <si>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</si>
  <si>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</si>
  <si>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</si>
  <si>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</si>
  <si>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</si>
  <si>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</si>
  <si>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</si>
  <si>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</si>
  <si>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</si>
  <si>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</si>
  <si>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</si>
  <si>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</si>
  <si>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</si>
  <si>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</si>
  <si>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</si>
  <si>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</si>
  <si>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</si>
  <si>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</si>
  <si>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</si>
  <si>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</si>
  <si>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</si>
  <si>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</si>
  <si>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</si>
  <si>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</si>
  <si>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</si>
  <si>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</si>
  <si>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</si>
  <si>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</si>
  <si>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</si>
  <si>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</si>
  <si>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</si>
  <si>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</si>
  <si>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</si>
  <si>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</si>
  <si>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</si>
  <si>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</si>
  <si>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</si>
  <si>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</si>
  <si>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</si>
  <si>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</si>
  <si>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</si>
  <si>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</si>
  <si>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</si>
  <si>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</si>
  <si>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</si>
  <si>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</si>
  <si>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</si>
  <si>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</si>
  <si>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</si>
  <si>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</si>
  <si>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</si>
  <si>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</si>
  <si>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</si>
  <si>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</si>
  <si>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</si>
  <si>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</si>
  <si>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</si>
  <si>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</si>
  <si>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</si>
  <si>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</si>
  <si>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</si>
  <si>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</si>
  <si>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</si>
  <si>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</si>
  <si>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</si>
  <si>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</si>
  <si>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</si>
  <si>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</si>
  <si>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</si>
  <si>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</si>
  <si>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</si>
  <si>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</si>
  <si>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</si>
  <si>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</si>
  <si>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</si>
  <si>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</si>
  <si>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</si>
  <si>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</si>
  <si>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</si>
  <si>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</si>
  <si>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</si>
  <si>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</si>
  <si>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</si>
  <si>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</si>
  <si>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</si>
  <si>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</si>
  <si>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</si>
  <si>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</si>
  <si>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</si>
  <si>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</si>
  <si>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</si>
  <si>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</si>
  <si>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</si>
  <si>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</si>
  <si>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</si>
  <si>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</si>
  <si>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</si>
  <si>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</si>
  <si>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</si>
  <si>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</si>
  <si>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</si>
  <si>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</si>
  <si>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</si>
  <si>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</si>
  <si>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</si>
  <si>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</si>
  <si>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</si>
  <si>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</si>
  <si>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</si>
  <si>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</si>
  <si>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</si>
  <si>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</si>
  <si>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</si>
  <si>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</si>
  <si>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</si>
  <si>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</si>
  <si>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</si>
  <si>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</si>
  <si>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</si>
  <si>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</si>
  <si>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</si>
  <si>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</si>
  <si>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</si>
  <si>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</si>
  <si>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</si>
  <si>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</si>
  <si>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</si>
  <si>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</si>
  <si>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</si>
  <si>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</si>
  <si>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</si>
  <si>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</si>
  <si>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</si>
  <si>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</si>
  <si>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</si>
  <si>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</si>
  <si>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</si>
  <si>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</si>
  <si>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</si>
  <si>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</si>
  <si>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</si>
  <si>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</si>
  <si>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</si>
  <si>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</si>
  <si>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</si>
  <si>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</si>
  <si>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</si>
  <si>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</si>
  <si>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</si>
  <si>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</si>
  <si>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</si>
  <si>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</si>
  <si>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</si>
  <si>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</si>
  <si>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</si>
  <si>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</si>
  <si>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</si>
  <si>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</si>
  <si>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</si>
  <si>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</si>
  <si>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</si>
  <si>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</si>
  <si>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</si>
  <si>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</si>
  <si>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</si>
  <si>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</si>
  <si>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</si>
  <si>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</si>
  <si>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</si>
  <si>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</si>
  <si>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</si>
  <si>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</si>
  <si>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</si>
  <si>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</si>
  <si>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</si>
  <si>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</si>
  <si>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</si>
  <si>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</si>
  <si>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</si>
  <si>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</si>
  <si>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</si>
  <si>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</si>
  <si>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</si>
  <si>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</si>
  <si>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</si>
  <si>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</si>
  <si>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</si>
  <si>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</si>
  <si>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</si>
  <si>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</si>
  <si>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</si>
  <si>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</si>
  <si>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</si>
  <si>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</si>
  <si>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</si>
  <si>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</si>
  <si>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</si>
  <si>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</si>
  <si>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</si>
  <si>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</si>
  <si>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</si>
  <si>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</si>
  <si>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</si>
  <si>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</si>
  <si>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</si>
  <si>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</si>
  <si>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</si>
  <si>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</si>
  <si>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</si>
  <si>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</si>
  <si>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</si>
  <si>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</si>
  <si>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</si>
  <si>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</si>
  <si>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</si>
  <si>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</si>
  <si>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</si>
  <si>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</si>
  <si>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</si>
  <si>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</si>
  <si>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</si>
  <si>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</si>
  <si>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</si>
  <si>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</si>
  <si>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</si>
  <si>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</si>
  <si>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</si>
  <si>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</si>
  <si>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</si>
  <si>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</si>
  <si>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</si>
  <si>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</si>
  <si>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</si>
  <si>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</si>
  <si>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</si>
  <si>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</si>
  <si>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</si>
  <si>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</si>
  <si>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</si>
  <si>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</si>
  <si>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</si>
  <si>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</si>
  <si>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</si>
  <si>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</si>
  <si>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</si>
  <si>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</si>
  <si>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</si>
  <si>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</si>
  <si>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</si>
  <si>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</si>
  <si>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</si>
  <si>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</si>
  <si>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</si>
  <si>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</si>
  <si>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</si>
  <si>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</si>
  <si>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</si>
  <si>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</si>
  <si>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</si>
  <si>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</si>
  <si>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</si>
  <si>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</si>
  <si>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</si>
  <si>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</si>
  <si>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</si>
  <si>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</si>
  <si>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</si>
  <si>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</si>
  <si>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</si>
  <si>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</si>
  <si>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</si>
  <si>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</si>
  <si>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</si>
  <si>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</si>
  <si>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</si>
  <si>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</si>
  <si>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</si>
  <si>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</si>
  <si>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</si>
  <si>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</si>
  <si>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</si>
  <si>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</si>
  <si>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</si>
  <si>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</si>
  <si>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</si>
  <si>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</si>
  <si>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</si>
  <si>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</si>
  <si>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</si>
  <si>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</si>
  <si>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</si>
  <si>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</si>
  <si>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</si>
  <si>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</si>
  <si>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</si>
  <si>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</si>
  <si>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</si>
  <si>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</si>
  <si>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</si>
  <si>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</si>
  <si>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</si>
  <si>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</si>
  <si>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</si>
  <si>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</si>
  <si>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</si>
  <si>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</si>
  <si>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</si>
  <si>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</si>
  <si>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</si>
  <si>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</si>
  <si>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</si>
  <si>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</si>
  <si>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</si>
  <si>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</si>
  <si>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</si>
  <si>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</si>
  <si>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</si>
  <si>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</si>
  <si>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</si>
  <si>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</si>
  <si>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</si>
  <si>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</si>
  <si>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</si>
  <si>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</si>
  <si>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</si>
  <si>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</si>
  <si>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</si>
  <si>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</si>
  <si>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</si>
  <si>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</si>
  <si>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</si>
  <si>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</si>
  <si>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</si>
  <si>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</si>
  <si>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</si>
  <si>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</si>
  <si>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</si>
  <si>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</si>
  <si>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</si>
  <si>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</si>
  <si>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</si>
  <si>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</si>
  <si>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</si>
  <si>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</si>
  <si>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</si>
  <si>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</si>
  <si>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</si>
  <si>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</si>
  <si>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</si>
  <si>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</si>
  <si>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</si>
  <si>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</si>
  <si>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</si>
  <si>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</si>
  <si>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</si>
  <si>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</si>
  <si>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</si>
  <si>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</si>
  <si>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</si>
  <si>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</si>
  <si>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</si>
  <si>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</si>
  <si>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</si>
  <si>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</si>
  <si>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</si>
  <si>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</si>
  <si>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</si>
  <si>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</si>
  <si>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</si>
  <si>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</si>
  <si>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</si>
  <si>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</si>
  <si>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</si>
  <si>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</si>
  <si>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</si>
  <si>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</si>
  <si>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</si>
  <si>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</si>
  <si>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</si>
  <si>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</si>
  <si>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</si>
  <si>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</si>
  <si>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</si>
  <si>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</si>
  <si>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</si>
  <si>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</si>
  <si>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</si>
  <si>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</si>
  <si>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</si>
  <si>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</si>
  <si>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</si>
  <si>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</si>
  <si>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</si>
  <si>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</si>
  <si>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</si>
  <si>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</si>
  <si>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</si>
  <si>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</si>
  <si>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</si>
  <si>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</si>
  <si>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</si>
  <si>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</si>
  <si>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</si>
  <si>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</si>
  <si>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</si>
  <si>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</si>
  <si>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</si>
  <si>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</si>
  <si>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</si>
  <si>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</si>
  <si>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</si>
  <si>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</si>
  <si>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</si>
  <si>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</si>
  <si>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</si>
  <si>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</si>
  <si>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</si>
  <si>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</si>
  <si>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</si>
  <si>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</si>
  <si>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</si>
  <si>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</si>
  <si>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</si>
  <si>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</si>
  <si>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</si>
  <si>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</si>
  <si>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</si>
  <si>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</si>
  <si>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</si>
  <si>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</si>
  <si>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</si>
  <si>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</si>
  <si>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</si>
  <si>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</si>
  <si>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</si>
  <si>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</si>
  <si>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</si>
  <si>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</si>
  <si>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</si>
  <si>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</si>
  <si>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</si>
  <si>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</si>
  <si>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</si>
  <si>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</si>
  <si>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</si>
  <si>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</si>
  <si>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</si>
  <si>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</si>
  <si>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</si>
  <si>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</si>
  <si>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</si>
  <si>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</si>
  <si>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</si>
  <si>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</si>
  <si>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</si>
  <si>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</si>
  <si>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</si>
  <si>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</si>
  <si>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</si>
  <si>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</si>
  <si>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</si>
  <si>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</si>
  <si>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</si>
  <si>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</si>
  <si>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</si>
  <si>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</si>
  <si>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</si>
  <si>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</si>
  <si>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</si>
  <si>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</si>
  <si>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</si>
  <si>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</si>
  <si>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</si>
  <si>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</si>
  <si>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</si>
  <si>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</si>
  <si>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</si>
  <si>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</si>
  <si>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</si>
  <si>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</si>
  <si>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</si>
  <si>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</si>
  <si>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</si>
  <si>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</si>
  <si>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</si>
  <si>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</si>
  <si>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</si>
  <si>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</si>
  <si>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</si>
  <si>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</si>
  <si>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</si>
  <si>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</si>
  <si>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</si>
  <si>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</si>
  <si>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</si>
  <si>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</si>
  <si>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</si>
  <si>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</si>
  <si>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</si>
  <si>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</si>
  <si>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</si>
  <si>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</si>
  <si>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</si>
  <si>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</si>
  <si>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</si>
  <si>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</si>
  <si>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</si>
  <si>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</si>
  <si>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</si>
  <si>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</si>
  <si>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</si>
  <si>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</si>
  <si>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</si>
  <si>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</si>
  <si>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</si>
  <si>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</si>
  <si>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</si>
  <si>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</si>
  <si>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</si>
  <si>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</si>
  <si>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</si>
  <si>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</si>
  <si>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</si>
  <si>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</si>
  <si>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</si>
  <si>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</si>
  <si>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"Milan Brozović"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</si>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</sst>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3323912.72</v>
      </c>
      <c r="D2" s="7">
        <f>'PR-RAS'!E6</f>
        <v>3547885.0500000003</v>
      </c>
      <c r="E2" s="7">
        <v>0</v>
      </c>
      <c r="F2" s="7">
        <v>0</v>
      </c>
      <c r="G2" s="8">
        <f t="shared" ref="G2:G274" si="0">(B2/1000)*(C2*1+D2*2)</f>
        <v>10419.68282</v>
      </c>
      <c r="H2" s="8">
        <f t="shared" ref="H2:H274" si="1">ABS(C2-ROUND(C2,0))+ABS(D2-ROUND(D2,0))</f>
        <v>0.33000000007450581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2912292.7600000002</v>
      </c>
      <c r="D45" s="2">
        <f>'PR-RAS'!E49</f>
        <v>3095161.73</v>
      </c>
      <c r="E45" s="2">
        <v>0</v>
      </c>
      <c r="F45" s="2">
        <v>0</v>
      </c>
      <c r="G45" s="3">
        <f t="shared" si="0"/>
        <v>400515.11368000001</v>
      </c>
      <c r="H45" s="3">
        <f t="shared" si="1"/>
        <v>0.50999999977648258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2912292.7600000002</v>
      </c>
      <c r="D64" s="2">
        <f>'PR-RAS'!E68</f>
        <v>3095161.73</v>
      </c>
      <c r="E64" s="2">
        <v>0</v>
      </c>
      <c r="F64" s="2">
        <v>0</v>
      </c>
      <c r="G64" s="3">
        <f t="shared" si="0"/>
        <v>573464.82186000003</v>
      </c>
      <c r="H64" s="3">
        <f t="shared" si="1"/>
        <v>0.50999999977648258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2889548.49</v>
      </c>
      <c r="D65" s="2">
        <f>'PR-RAS'!E69</f>
        <v>3048087.63</v>
      </c>
      <c r="E65" s="2">
        <v>0</v>
      </c>
      <c r="F65" s="2">
        <v>0</v>
      </c>
      <c r="G65" s="3">
        <f t="shared" si="0"/>
        <v>575086.32000000007</v>
      </c>
      <c r="H65" s="3">
        <f t="shared" si="1"/>
        <v>0.86000000033527613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22744.27</v>
      </c>
      <c r="D66" s="2">
        <f>'PR-RAS'!E70</f>
        <v>47074.1</v>
      </c>
      <c r="E66" s="2">
        <v>0</v>
      </c>
      <c r="F66" s="2">
        <v>0</v>
      </c>
      <c r="G66" s="3">
        <f t="shared" si="0"/>
        <v>7598.01055</v>
      </c>
      <c r="H66" s="3">
        <f t="shared" si="1"/>
        <v>0.36999999999898137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12.47</v>
      </c>
      <c r="D78" s="2">
        <f>'PR-RAS'!E82</f>
        <v>15.08</v>
      </c>
      <c r="E78" s="2">
        <v>0</v>
      </c>
      <c r="F78" s="2">
        <v>0</v>
      </c>
      <c r="G78" s="3">
        <f t="shared" si="0"/>
        <v>3.2825100000000003</v>
      </c>
      <c r="H78" s="3">
        <f t="shared" si="1"/>
        <v>0.55000000000000071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12.47</v>
      </c>
      <c r="D79" s="2">
        <f>'PR-RAS'!E83</f>
        <v>15.08</v>
      </c>
      <c r="E79" s="2">
        <v>0</v>
      </c>
      <c r="F79" s="2">
        <v>0</v>
      </c>
      <c r="G79" s="3">
        <f t="shared" si="0"/>
        <v>3.3251400000000002</v>
      </c>
      <c r="H79" s="3">
        <f t="shared" si="1"/>
        <v>0.55000000000000071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12.47</v>
      </c>
      <c r="D81" s="2">
        <f>'PR-RAS'!E85</f>
        <v>15.08</v>
      </c>
      <c r="E81" s="2">
        <v>0</v>
      </c>
      <c r="F81" s="2">
        <v>0</v>
      </c>
      <c r="G81" s="3">
        <f t="shared" si="0"/>
        <v>3.4104000000000001</v>
      </c>
      <c r="H81" s="3">
        <f t="shared" si="1"/>
        <v>0.55000000000000071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213733.98</v>
      </c>
      <c r="D102" s="2">
        <f>'PR-RAS'!E106</f>
        <v>199693.45</v>
      </c>
      <c r="E102" s="2">
        <v>0</v>
      </c>
      <c r="F102" s="2">
        <v>0</v>
      </c>
      <c r="G102" s="3">
        <f t="shared" si="0"/>
        <v>61925.208880000006</v>
      </c>
      <c r="H102" s="3">
        <f t="shared" si="1"/>
        <v>0.47000000000116415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213733.98</v>
      </c>
      <c r="D108" s="2">
        <f>'PR-RAS'!E112</f>
        <v>199693.45</v>
      </c>
      <c r="E108" s="2">
        <v>0</v>
      </c>
      <c r="F108" s="2">
        <v>0</v>
      </c>
      <c r="G108" s="3">
        <f t="shared" si="0"/>
        <v>65603.934160000004</v>
      </c>
      <c r="H108" s="3">
        <f t="shared" si="1"/>
        <v>0.47000000000116415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213733.98</v>
      </c>
      <c r="D113" s="2">
        <f>'PR-RAS'!E117</f>
        <v>199693.45</v>
      </c>
      <c r="E113" s="2">
        <v>0</v>
      </c>
      <c r="F113" s="2">
        <v>0</v>
      </c>
      <c r="G113" s="3">
        <f t="shared" si="0"/>
        <v>68669.538560000001</v>
      </c>
      <c r="H113" s="3">
        <f t="shared" si="1"/>
        <v>0.47000000000116415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10549.09</v>
      </c>
      <c r="D121" s="2">
        <f>'PR-RAS'!E125</f>
        <v>13382.9</v>
      </c>
      <c r="E121" s="2">
        <v>0</v>
      </c>
      <c r="F121" s="2">
        <v>0</v>
      </c>
      <c r="G121" s="3">
        <f t="shared" si="0"/>
        <v>4477.7867999999999</v>
      </c>
      <c r="H121" s="3">
        <f t="shared" si="1"/>
        <v>0.19000000000050932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3848.09</v>
      </c>
      <c r="D122" s="2">
        <f>'PR-RAS'!E126</f>
        <v>13138.9</v>
      </c>
      <c r="E122" s="2">
        <v>0</v>
      </c>
      <c r="F122" s="2">
        <v>0</v>
      </c>
      <c r="G122" s="3">
        <f t="shared" si="0"/>
        <v>3645.2326899999998</v>
      </c>
      <c r="H122" s="3">
        <f t="shared" si="1"/>
        <v>0.19000000000050932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3848.09</v>
      </c>
      <c r="D123" s="2">
        <f>'PR-RAS'!E127</f>
        <v>303.89999999999998</v>
      </c>
      <c r="E123" s="2">
        <v>0</v>
      </c>
      <c r="F123" s="2">
        <v>0</v>
      </c>
      <c r="G123" s="3">
        <f t="shared" si="0"/>
        <v>543.61858000000007</v>
      </c>
      <c r="H123" s="3">
        <f t="shared" si="1"/>
        <v>0.19000000000016826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12835</v>
      </c>
      <c r="E124" s="2">
        <v>0</v>
      </c>
      <c r="F124" s="2">
        <v>0</v>
      </c>
      <c r="G124" s="3">
        <f t="shared" si="0"/>
        <v>3157.41</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6701</v>
      </c>
      <c r="D125" s="2">
        <f>'PR-RAS'!E129</f>
        <v>244</v>
      </c>
      <c r="E125" s="2">
        <v>0</v>
      </c>
      <c r="F125" s="2">
        <v>0</v>
      </c>
      <c r="G125" s="3">
        <f t="shared" si="0"/>
        <v>891.43600000000004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6701</v>
      </c>
      <c r="D126" s="2">
        <f>'PR-RAS'!E130</f>
        <v>244</v>
      </c>
      <c r="E126" s="2">
        <v>0</v>
      </c>
      <c r="F126" s="2">
        <v>0</v>
      </c>
      <c r="G126" s="3">
        <f t="shared" si="0"/>
        <v>898.625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187324.42</v>
      </c>
      <c r="D130" s="2">
        <f>'PR-RAS'!E134</f>
        <v>239631.89</v>
      </c>
      <c r="E130" s="2">
        <v>0</v>
      </c>
      <c r="F130" s="2">
        <v>0</v>
      </c>
      <c r="G130" s="3">
        <f t="shared" si="0"/>
        <v>85989.877800000017</v>
      </c>
      <c r="H130" s="3">
        <f t="shared" si="1"/>
        <v>0.52999999999883585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187324.42</v>
      </c>
      <c r="D131" s="2">
        <f>'PR-RAS'!E135</f>
        <v>239631.89</v>
      </c>
      <c r="E131" s="2">
        <v>0</v>
      </c>
      <c r="F131" s="2">
        <v>0</v>
      </c>
      <c r="G131" s="3">
        <f t="shared" si="0"/>
        <v>86656.466000000015</v>
      </c>
      <c r="H131" s="3">
        <f t="shared" si="1"/>
        <v>0.52999999999883585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186199.42</v>
      </c>
      <c r="D132" s="2">
        <f>'PR-RAS'!E136</f>
        <v>239631.89</v>
      </c>
      <c r="E132" s="2">
        <v>0</v>
      </c>
      <c r="F132" s="2">
        <v>0</v>
      </c>
      <c r="G132" s="3">
        <f t="shared" si="0"/>
        <v>87175.679200000013</v>
      </c>
      <c r="H132" s="3">
        <f t="shared" si="1"/>
        <v>0.52999999999883585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1125</v>
      </c>
      <c r="D133" s="2">
        <f>'PR-RAS'!E137</f>
        <v>0</v>
      </c>
      <c r="E133" s="2">
        <v>0</v>
      </c>
      <c r="F133" s="2">
        <v>0</v>
      </c>
      <c r="G133" s="3">
        <f t="shared" si="0"/>
        <v>148.5</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3249924.9299999997</v>
      </c>
      <c r="D148" s="2">
        <f>'PR-RAS'!E152</f>
        <v>3754131.09</v>
      </c>
      <c r="E148" s="2">
        <v>0</v>
      </c>
      <c r="F148" s="2">
        <v>0</v>
      </c>
      <c r="G148" s="3">
        <f t="shared" si="0"/>
        <v>1581453.5051699998</v>
      </c>
      <c r="H148" s="3">
        <f t="shared" si="1"/>
        <v>0.16000000014901161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2719885.53</v>
      </c>
      <c r="D149" s="2">
        <f>'PR-RAS'!E153</f>
        <v>3158850.85</v>
      </c>
      <c r="E149" s="2">
        <v>0</v>
      </c>
      <c r="F149" s="2">
        <v>0</v>
      </c>
      <c r="G149" s="3">
        <f t="shared" si="0"/>
        <v>1337562.91004</v>
      </c>
      <c r="H149" s="3">
        <f t="shared" si="1"/>
        <v>0.62000000011175871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2259265.29</v>
      </c>
      <c r="D150" s="2">
        <f>'PR-RAS'!E154</f>
        <v>2629184.0699999998</v>
      </c>
      <c r="E150" s="2">
        <v>0</v>
      </c>
      <c r="F150" s="2">
        <v>0</v>
      </c>
      <c r="G150" s="3">
        <f t="shared" si="0"/>
        <v>1120127.3810699999</v>
      </c>
      <c r="H150" s="3">
        <f t="shared" si="1"/>
        <v>0.35999999986961484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2123085.86</v>
      </c>
      <c r="D151" s="2">
        <f>'PR-RAS'!E155</f>
        <v>2457025.29</v>
      </c>
      <c r="E151" s="2">
        <v>0</v>
      </c>
      <c r="F151" s="2">
        <v>0</v>
      </c>
      <c r="G151" s="3">
        <f t="shared" si="0"/>
        <v>1055570.4659999998</v>
      </c>
      <c r="H151" s="3">
        <f t="shared" si="1"/>
        <v>0.43000000016763806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74258.45</v>
      </c>
      <c r="D153" s="2">
        <f>'PR-RAS'!E157</f>
        <v>102393.5</v>
      </c>
      <c r="E153" s="2">
        <v>0</v>
      </c>
      <c r="F153" s="2">
        <v>0</v>
      </c>
      <c r="G153" s="3">
        <f t="shared" si="0"/>
        <v>42414.9084</v>
      </c>
      <c r="H153" s="3">
        <f t="shared" si="1"/>
        <v>0.94999999999708962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61920.98</v>
      </c>
      <c r="D154" s="2">
        <f>'PR-RAS'!E158</f>
        <v>69765.279999999999</v>
      </c>
      <c r="E154" s="2">
        <v>0</v>
      </c>
      <c r="F154" s="2">
        <v>0</v>
      </c>
      <c r="G154" s="3">
        <f t="shared" si="0"/>
        <v>30822.085620000002</v>
      </c>
      <c r="H154" s="3">
        <f t="shared" si="1"/>
        <v>0.29999999999563443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87823.03</v>
      </c>
      <c r="D155" s="2">
        <f>'PR-RAS'!E159</f>
        <v>95830.7</v>
      </c>
      <c r="E155" s="2">
        <v>0</v>
      </c>
      <c r="F155" s="2">
        <v>0</v>
      </c>
      <c r="G155" s="3">
        <f t="shared" si="0"/>
        <v>43040.602220000001</v>
      </c>
      <c r="H155" s="3">
        <f t="shared" si="1"/>
        <v>0.33000000000174623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372797.21</v>
      </c>
      <c r="D156" s="2">
        <f>'PR-RAS'!E160</f>
        <v>433836.08</v>
      </c>
      <c r="E156" s="2">
        <v>0</v>
      </c>
      <c r="F156" s="2">
        <v>0</v>
      </c>
      <c r="G156" s="3">
        <f t="shared" si="0"/>
        <v>192272.75235000002</v>
      </c>
      <c r="H156" s="3">
        <f t="shared" si="1"/>
        <v>0.2900000000372529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372797.21</v>
      </c>
      <c r="D158" s="2">
        <f>'PR-RAS'!E162</f>
        <v>433836.08</v>
      </c>
      <c r="E158" s="2">
        <v>0</v>
      </c>
      <c r="F158" s="2">
        <v>0</v>
      </c>
      <c r="G158" s="3">
        <f t="shared" si="0"/>
        <v>194753.69109000001</v>
      </c>
      <c r="H158" s="3">
        <f t="shared" si="1"/>
        <v>0.2900000000372529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495348.94999999995</v>
      </c>
      <c r="D160" s="2">
        <f>'PR-RAS'!E164</f>
        <v>565978.2300000001</v>
      </c>
      <c r="E160" s="2">
        <v>0</v>
      </c>
      <c r="F160" s="2">
        <v>0</v>
      </c>
      <c r="G160" s="3">
        <f t="shared" si="0"/>
        <v>258741.56019000002</v>
      </c>
      <c r="H160" s="3">
        <f t="shared" si="1"/>
        <v>0.280000000144355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82287.429999999993</v>
      </c>
      <c r="D161" s="2">
        <f>'PR-RAS'!E165</f>
        <v>105907.44</v>
      </c>
      <c r="E161" s="2">
        <v>0</v>
      </c>
      <c r="F161" s="2">
        <v>0</v>
      </c>
      <c r="G161" s="3">
        <f t="shared" si="0"/>
        <v>47056.369599999998</v>
      </c>
      <c r="H161" s="3">
        <f t="shared" si="1"/>
        <v>0.86999999999534339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14832.4</v>
      </c>
      <c r="D162" s="2">
        <f>'PR-RAS'!E166</f>
        <v>15834.04</v>
      </c>
      <c r="E162" s="2">
        <v>0</v>
      </c>
      <c r="F162" s="2">
        <v>0</v>
      </c>
      <c r="G162" s="3">
        <f t="shared" si="0"/>
        <v>7486.5772800000004</v>
      </c>
      <c r="H162" s="3">
        <f t="shared" si="1"/>
        <v>0.44000000000050932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64511.85</v>
      </c>
      <c r="D163" s="2">
        <f>'PR-RAS'!E167</f>
        <v>86921.15</v>
      </c>
      <c r="E163" s="2">
        <v>0</v>
      </c>
      <c r="F163" s="2">
        <v>0</v>
      </c>
      <c r="G163" s="3">
        <f t="shared" si="0"/>
        <v>38613.372300000003</v>
      </c>
      <c r="H163" s="3">
        <f t="shared" si="1"/>
        <v>0.29999999999563443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2045.68</v>
      </c>
      <c r="D164" s="2">
        <f>'PR-RAS'!E168</f>
        <v>2462.75</v>
      </c>
      <c r="E164" s="2">
        <v>0</v>
      </c>
      <c r="F164" s="2">
        <v>0</v>
      </c>
      <c r="G164" s="3">
        <f t="shared" si="0"/>
        <v>1136.3023400000002</v>
      </c>
      <c r="H164" s="3">
        <f t="shared" si="1"/>
        <v>0.56999999999993634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897.5</v>
      </c>
      <c r="D165" s="2">
        <f>'PR-RAS'!E169</f>
        <v>689.5</v>
      </c>
      <c r="E165" s="2">
        <v>0</v>
      </c>
      <c r="F165" s="2">
        <v>0</v>
      </c>
      <c r="G165" s="3">
        <f t="shared" si="0"/>
        <v>373.346</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303954.09000000003</v>
      </c>
      <c r="D166" s="2">
        <f>'PR-RAS'!E170</f>
        <v>297178.35000000003</v>
      </c>
      <c r="E166" s="2">
        <v>0</v>
      </c>
      <c r="F166" s="2">
        <v>0</v>
      </c>
      <c r="G166" s="3">
        <f t="shared" si="0"/>
        <v>148221.28035000002</v>
      </c>
      <c r="H166" s="3">
        <f t="shared" si="1"/>
        <v>0.44000000006053597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35176.53</v>
      </c>
      <c r="D167" s="2">
        <f>'PR-RAS'!E171</f>
        <v>34403.1</v>
      </c>
      <c r="E167" s="2">
        <v>0</v>
      </c>
      <c r="F167" s="2">
        <v>0</v>
      </c>
      <c r="G167" s="3">
        <f t="shared" si="0"/>
        <v>17261.133180000001</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216732.31</v>
      </c>
      <c r="D168" s="2">
        <f>'PR-RAS'!E172</f>
        <v>220379.34</v>
      </c>
      <c r="E168" s="2">
        <v>0</v>
      </c>
      <c r="F168" s="2">
        <v>0</v>
      </c>
      <c r="G168" s="3">
        <f t="shared" si="0"/>
        <v>109800.99533000001</v>
      </c>
      <c r="H168" s="3">
        <f t="shared" si="1"/>
        <v>0.64999999999417923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44228.17</v>
      </c>
      <c r="D169" s="2">
        <f>'PR-RAS'!E173</f>
        <v>40232.019999999997</v>
      </c>
      <c r="E169" s="2">
        <v>0</v>
      </c>
      <c r="F169" s="2">
        <v>0</v>
      </c>
      <c r="G169" s="3">
        <f t="shared" si="0"/>
        <v>20948.291280000001</v>
      </c>
      <c r="H169" s="3">
        <f t="shared" si="1"/>
        <v>0.18999999999505235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1021.57</v>
      </c>
      <c r="D170" s="2">
        <f>'PR-RAS'!E174</f>
        <v>1468.43</v>
      </c>
      <c r="E170" s="2">
        <v>0</v>
      </c>
      <c r="F170" s="2">
        <v>0</v>
      </c>
      <c r="G170" s="3">
        <f t="shared" si="0"/>
        <v>668.97467000000006</v>
      </c>
      <c r="H170" s="3">
        <f t="shared" si="1"/>
        <v>0.86000000000001364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5671.81</v>
      </c>
      <c r="D171" s="2">
        <f>'PR-RAS'!E175</f>
        <v>564.63</v>
      </c>
      <c r="E171" s="2">
        <v>0</v>
      </c>
      <c r="F171" s="2">
        <v>0</v>
      </c>
      <c r="G171" s="3">
        <f t="shared" si="0"/>
        <v>1156.1819000000003</v>
      </c>
      <c r="H171" s="3">
        <f t="shared" si="1"/>
        <v>0.55999999999960437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1123.7</v>
      </c>
      <c r="D173" s="2">
        <f>'PR-RAS'!E177</f>
        <v>130.83000000000001</v>
      </c>
      <c r="E173" s="2">
        <v>0</v>
      </c>
      <c r="F173" s="2">
        <v>0</v>
      </c>
      <c r="G173" s="3">
        <f t="shared" si="0"/>
        <v>238.28192000000001</v>
      </c>
      <c r="H173" s="3">
        <f t="shared" si="1"/>
        <v>0.46999999999994202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93735.459999999992</v>
      </c>
      <c r="D174" s="2">
        <f>'PR-RAS'!E178</f>
        <v>143905.91</v>
      </c>
      <c r="E174" s="2">
        <v>0</v>
      </c>
      <c r="F174" s="2">
        <v>0</v>
      </c>
      <c r="G174" s="3">
        <f t="shared" si="0"/>
        <v>66007.679440000007</v>
      </c>
      <c r="H174" s="3">
        <f t="shared" si="1"/>
        <v>0.54999999998835847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19456.47</v>
      </c>
      <c r="D175" s="2">
        <f>'PR-RAS'!E179</f>
        <v>26519.43</v>
      </c>
      <c r="E175" s="2">
        <v>0</v>
      </c>
      <c r="F175" s="2">
        <v>0</v>
      </c>
      <c r="G175" s="3">
        <f t="shared" si="0"/>
        <v>12614.18742</v>
      </c>
      <c r="H175" s="3">
        <f t="shared" si="1"/>
        <v>0.90000000000145519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14739.23</v>
      </c>
      <c r="D176" s="2">
        <f>'PR-RAS'!E180</f>
        <v>43729.99</v>
      </c>
      <c r="E176" s="2">
        <v>0</v>
      </c>
      <c r="F176" s="2">
        <v>0</v>
      </c>
      <c r="G176" s="3">
        <f t="shared" si="0"/>
        <v>17884.861749999996</v>
      </c>
      <c r="H176" s="3">
        <f t="shared" si="1"/>
        <v>0.24000000000160071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9650.94</v>
      </c>
      <c r="D178" s="2">
        <f>'PR-RAS'!E182</f>
        <v>10585.73</v>
      </c>
      <c r="E178" s="2">
        <v>0</v>
      </c>
      <c r="F178" s="2">
        <v>0</v>
      </c>
      <c r="G178" s="3">
        <f t="shared" si="0"/>
        <v>5455.5648000000001</v>
      </c>
      <c r="H178" s="3">
        <f t="shared" si="1"/>
        <v>0.32999999999992724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3228.25</v>
      </c>
      <c r="D180" s="2">
        <f>'PR-RAS'!E184</f>
        <v>5935.32</v>
      </c>
      <c r="E180" s="2">
        <v>0</v>
      </c>
      <c r="F180" s="2">
        <v>0</v>
      </c>
      <c r="G180" s="3">
        <f t="shared" si="0"/>
        <v>2702.7013099999999</v>
      </c>
      <c r="H180" s="3">
        <f t="shared" si="1"/>
        <v>0.56999999999970896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27624.560000000001</v>
      </c>
      <c r="D181" s="2">
        <f>'PR-RAS'!E185</f>
        <v>23137.89</v>
      </c>
      <c r="E181" s="2">
        <v>0</v>
      </c>
      <c r="F181" s="2">
        <v>0</v>
      </c>
      <c r="G181" s="3">
        <f t="shared" si="0"/>
        <v>13302.061199999998</v>
      </c>
      <c r="H181" s="3">
        <f t="shared" si="1"/>
        <v>0.5499999999992724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3031.73</v>
      </c>
      <c r="D182" s="2">
        <f>'PR-RAS'!E186</f>
        <v>4010.12</v>
      </c>
      <c r="E182" s="2">
        <v>0</v>
      </c>
      <c r="F182" s="2">
        <v>0</v>
      </c>
      <c r="G182" s="3">
        <f t="shared" si="0"/>
        <v>2000.4065699999999</v>
      </c>
      <c r="H182" s="3">
        <f t="shared" si="1"/>
        <v>0.38999999999987267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16004.28</v>
      </c>
      <c r="D183" s="2">
        <f>'PR-RAS'!E187</f>
        <v>29987.43</v>
      </c>
      <c r="E183" s="2">
        <v>0</v>
      </c>
      <c r="F183" s="2">
        <v>0</v>
      </c>
      <c r="G183" s="3">
        <f t="shared" si="0"/>
        <v>13828.20348</v>
      </c>
      <c r="H183" s="3">
        <f t="shared" si="1"/>
        <v>0.71000000000094587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1415</v>
      </c>
      <c r="D184" s="2">
        <f>'PR-RAS'!E188</f>
        <v>1567</v>
      </c>
      <c r="E184" s="2">
        <v>0</v>
      </c>
      <c r="F184" s="2">
        <v>0</v>
      </c>
      <c r="G184" s="3">
        <f t="shared" si="0"/>
        <v>832.46699999999998</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13956.970000000001</v>
      </c>
      <c r="D190" s="2">
        <f>'PR-RAS'!E194</f>
        <v>17419.530000000002</v>
      </c>
      <c r="E190" s="2">
        <v>0</v>
      </c>
      <c r="F190" s="2">
        <v>0</v>
      </c>
      <c r="G190" s="3">
        <f t="shared" si="0"/>
        <v>9222.4496700000018</v>
      </c>
      <c r="H190" s="3">
        <f t="shared" si="1"/>
        <v>0.49999999999636202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4639.18</v>
      </c>
      <c r="D193" s="2">
        <f>'PR-RAS'!E197</f>
        <v>8005.77</v>
      </c>
      <c r="E193" s="2">
        <v>0</v>
      </c>
      <c r="F193" s="2">
        <v>0</v>
      </c>
      <c r="G193" s="3">
        <f t="shared" si="0"/>
        <v>3964.9382400000004</v>
      </c>
      <c r="H193" s="3">
        <f t="shared" si="1"/>
        <v>0.40999999999985448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773.09</v>
      </c>
      <c r="D194" s="2">
        <f>'PR-RAS'!E198</f>
        <v>790</v>
      </c>
      <c r="E194" s="2">
        <v>0</v>
      </c>
      <c r="F194" s="2">
        <v>0</v>
      </c>
      <c r="G194" s="3">
        <f t="shared" si="0"/>
        <v>454.14637000000005</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4322.6000000000004</v>
      </c>
      <c r="D195" s="2">
        <f>'PR-RAS'!E199</f>
        <v>5246.88</v>
      </c>
      <c r="E195" s="2">
        <v>0</v>
      </c>
      <c r="F195" s="2">
        <v>0</v>
      </c>
      <c r="G195" s="3">
        <f t="shared" si="0"/>
        <v>2874.3738400000002</v>
      </c>
      <c r="H195" s="3">
        <f t="shared" si="1"/>
        <v>0.51999999999952706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4222.1000000000004</v>
      </c>
      <c r="D197" s="2">
        <f>'PR-RAS'!E201</f>
        <v>3376.88</v>
      </c>
      <c r="E197" s="2">
        <v>0</v>
      </c>
      <c r="F197" s="2">
        <v>0</v>
      </c>
      <c r="G197" s="3">
        <f t="shared" si="0"/>
        <v>2151.26856</v>
      </c>
      <c r="H197" s="3">
        <f t="shared" si="1"/>
        <v>0.22000000000025466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608.08000000000004</v>
      </c>
      <c r="D198" s="2">
        <f>'PR-RAS'!E202</f>
        <v>433.81</v>
      </c>
      <c r="E198" s="2">
        <v>0</v>
      </c>
      <c r="F198" s="2">
        <v>0</v>
      </c>
      <c r="G198" s="3">
        <f t="shared" si="0"/>
        <v>290.71290000000005</v>
      </c>
      <c r="H198" s="3">
        <f t="shared" si="1"/>
        <v>0.27000000000003865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608.08000000000004</v>
      </c>
      <c r="D212" s="2">
        <f>'PR-RAS'!E216</f>
        <v>433.81</v>
      </c>
      <c r="E212" s="2">
        <v>0</v>
      </c>
      <c r="F212" s="2">
        <v>0</v>
      </c>
      <c r="G212" s="3">
        <f t="shared" si="0"/>
        <v>311.37270000000001</v>
      </c>
      <c r="H212" s="3">
        <f t="shared" si="1"/>
        <v>0.27000000000003865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602.88</v>
      </c>
      <c r="D213" s="2">
        <f>'PR-RAS'!E217</f>
        <v>433.81</v>
      </c>
      <c r="E213" s="2">
        <v>0</v>
      </c>
      <c r="F213" s="2">
        <v>0</v>
      </c>
      <c r="G213" s="3">
        <f t="shared" si="0"/>
        <v>311.74599999999998</v>
      </c>
      <c r="H213" s="3">
        <f t="shared" si="1"/>
        <v>0.31000000000000227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5.2</v>
      </c>
      <c r="D215" s="2">
        <f>'PR-RAS'!E219</f>
        <v>0</v>
      </c>
      <c r="E215" s="2">
        <v>0</v>
      </c>
      <c r="F215" s="2">
        <v>0</v>
      </c>
      <c r="G215" s="3">
        <f t="shared" si="0"/>
        <v>1.1128</v>
      </c>
      <c r="H215" s="3">
        <f t="shared" si="1"/>
        <v>0.20000000000000018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31882.98</v>
      </c>
      <c r="D258" s="2">
        <f>'PR-RAS'!E262</f>
        <v>26722.92</v>
      </c>
      <c r="E258" s="2">
        <v>0</v>
      </c>
      <c r="F258" s="2">
        <v>0</v>
      </c>
      <c r="G258" s="3">
        <f t="shared" si="0"/>
        <v>21929.506739999997</v>
      </c>
      <c r="H258" s="3">
        <f t="shared" si="1"/>
        <v>0.10000000000218279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31882.98</v>
      </c>
      <c r="D265" s="2">
        <f>'PR-RAS'!E269</f>
        <v>26722.92</v>
      </c>
      <c r="E265" s="2">
        <v>0</v>
      </c>
      <c r="F265" s="2">
        <v>0</v>
      </c>
      <c r="G265" s="3">
        <f t="shared" si="0"/>
        <v>22526.80848</v>
      </c>
      <c r="H265" s="3">
        <f t="shared" si="1"/>
        <v>0.10000000000218279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31882.98</v>
      </c>
      <c r="D267" s="2">
        <f>'PR-RAS'!E271</f>
        <v>26722.92</v>
      </c>
      <c r="E267" s="2">
        <v>0</v>
      </c>
      <c r="F267" s="2">
        <v>0</v>
      </c>
      <c r="G267" s="3">
        <f t="shared" si="0"/>
        <v>22697.466120000001</v>
      </c>
      <c r="H267" s="3">
        <f t="shared" si="1"/>
        <v>0.10000000000218279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2199.3900000000003</v>
      </c>
      <c r="D269" s="2">
        <f>'PR-RAS'!E273</f>
        <v>2145.2799999999997</v>
      </c>
      <c r="E269" s="2">
        <v>0</v>
      </c>
      <c r="F269" s="2">
        <v>0</v>
      </c>
      <c r="G269" s="3">
        <f t="shared" si="0"/>
        <v>1739.3066000000001</v>
      </c>
      <c r="H269" s="3">
        <f t="shared" si="1"/>
        <v>0.67000000000007276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2199.3900000000003</v>
      </c>
      <c r="D270" s="2">
        <f>'PR-RAS'!E274</f>
        <v>2145.2799999999997</v>
      </c>
      <c r="E270" s="2">
        <v>0</v>
      </c>
      <c r="F270" s="2">
        <v>0</v>
      </c>
      <c r="G270" s="3">
        <f t="shared" si="0"/>
        <v>1745.79655</v>
      </c>
      <c r="H270" s="3">
        <f t="shared" si="1"/>
        <v>0.67000000000007276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501</v>
      </c>
      <c r="D271" s="2">
        <f>'PR-RAS'!E275</f>
        <v>500</v>
      </c>
      <c r="E271" s="2">
        <v>0</v>
      </c>
      <c r="F271" s="2">
        <v>0</v>
      </c>
      <c r="G271" s="3">
        <f t="shared" si="0"/>
        <v>405.27000000000004</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1698.39</v>
      </c>
      <c r="D272" s="2">
        <f>'PR-RAS'!E276</f>
        <v>1645.28</v>
      </c>
      <c r="E272" s="2">
        <v>0</v>
      </c>
      <c r="F272" s="2">
        <v>0</v>
      </c>
      <c r="G272" s="3">
        <f t="shared" si="0"/>
        <v>1352.0054500000001</v>
      </c>
      <c r="H272" s="3">
        <f t="shared" si="1"/>
        <v>0.67000000000007276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3249924.9299999997</v>
      </c>
      <c r="D295" s="2">
        <f>'PR-RAS'!E299</f>
        <v>3754131.09</v>
      </c>
      <c r="E295" s="2">
        <v>0</v>
      </c>
      <c r="F295" s="2">
        <v>0</v>
      </c>
      <c r="G295" s="3">
        <f t="shared" si="12"/>
        <v>3162907.0103399996</v>
      </c>
      <c r="H295" s="3">
        <f t="shared" si="13"/>
        <v>0.16000000014901161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73987.790000000503</v>
      </c>
      <c r="D296" s="2">
        <f>'PR-RAS'!E300</f>
        <v>0</v>
      </c>
      <c r="E296" s="2">
        <v>0</v>
      </c>
      <c r="F296" s="2">
        <v>0</v>
      </c>
      <c r="G296" s="3">
        <f t="shared" si="12"/>
        <v>21826.398050000149</v>
      </c>
      <c r="H296" s="3">
        <f t="shared" si="13"/>
        <v>0.20999999949708581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206246.03999999957</v>
      </c>
      <c r="E297" s="2">
        <v>0</v>
      </c>
      <c r="F297" s="2">
        <v>0</v>
      </c>
      <c r="G297" s="3">
        <f t="shared" si="12"/>
        <v>122097.65567999973</v>
      </c>
      <c r="H297" s="3">
        <f t="shared" si="13"/>
        <v>3.9999999571591616E-2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19101.63</v>
      </c>
      <c r="E298" s="2">
        <v>0</v>
      </c>
      <c r="F298" s="2">
        <v>0</v>
      </c>
      <c r="G298" s="3">
        <f t="shared" si="12"/>
        <v>11346.36822</v>
      </c>
      <c r="H298" s="3">
        <f t="shared" si="13"/>
        <v>0.36999999999898137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8965.26</v>
      </c>
      <c r="D299" s="2">
        <f>'PR-RAS'!E303</f>
        <v>0</v>
      </c>
      <c r="E299" s="2">
        <v>0</v>
      </c>
      <c r="F299" s="2">
        <v>0</v>
      </c>
      <c r="G299" s="3">
        <f t="shared" si="12"/>
        <v>2671.6474800000001</v>
      </c>
      <c r="H299" s="3">
        <f t="shared" si="13"/>
        <v>0.26000000000021828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4644.8500000000004</v>
      </c>
      <c r="D300" s="2">
        <f>'PR-RAS'!E304</f>
        <v>258095.72</v>
      </c>
      <c r="E300" s="2">
        <v>0</v>
      </c>
      <c r="F300" s="2">
        <v>0</v>
      </c>
      <c r="G300" s="3">
        <f t="shared" si="12"/>
        <v>155730.05070999998</v>
      </c>
      <c r="H300" s="3">
        <f t="shared" si="13"/>
        <v>0.42999999999847205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43770.899999999994</v>
      </c>
      <c r="D355" s="2">
        <f>'PR-RAS'!E360</f>
        <v>60161.8</v>
      </c>
      <c r="E355" s="2">
        <v>0</v>
      </c>
      <c r="F355" s="2">
        <v>0</v>
      </c>
      <c r="G355" s="3">
        <f t="shared" si="12"/>
        <v>58089.452999999994</v>
      </c>
      <c r="H355" s="3">
        <f t="shared" si="13"/>
        <v>0.30000000000291038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43770.899999999994</v>
      </c>
      <c r="D368" s="2">
        <f>'PR-RAS'!E373</f>
        <v>60161.8</v>
      </c>
      <c r="E368" s="2">
        <v>0</v>
      </c>
      <c r="F368" s="2">
        <v>0</v>
      </c>
      <c r="G368" s="3">
        <f t="shared" si="12"/>
        <v>60222.681499999999</v>
      </c>
      <c r="H368" s="3">
        <f t="shared" si="13"/>
        <v>0.30000000000291038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6554.15</v>
      </c>
      <c r="D369" s="2">
        <f>'PR-RAS'!E374</f>
        <v>0</v>
      </c>
      <c r="E369" s="2">
        <v>0</v>
      </c>
      <c r="F369" s="2">
        <v>0</v>
      </c>
      <c r="G369" s="3">
        <f t="shared" si="12"/>
        <v>2411.9271999999996</v>
      </c>
      <c r="H369" s="3">
        <f t="shared" si="13"/>
        <v>0.1499999999996362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6554.15</v>
      </c>
      <c r="D370" s="2">
        <f>'PR-RAS'!E375</f>
        <v>0</v>
      </c>
      <c r="E370" s="2">
        <v>0</v>
      </c>
      <c r="F370" s="2">
        <v>0</v>
      </c>
      <c r="G370" s="3">
        <f t="shared" si="12"/>
        <v>2418.48135</v>
      </c>
      <c r="H370" s="3">
        <f t="shared" si="13"/>
        <v>0.1499999999996362</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11815.7</v>
      </c>
      <c r="D374" s="2">
        <f>'PR-RAS'!E379</f>
        <v>22614.73</v>
      </c>
      <c r="E374" s="2">
        <v>0</v>
      </c>
      <c r="F374" s="2">
        <v>0</v>
      </c>
      <c r="G374" s="3">
        <f t="shared" si="12"/>
        <v>21277.844680000002</v>
      </c>
      <c r="H374" s="3">
        <f t="shared" si="13"/>
        <v>0.56999999999970896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6736.73</v>
      </c>
      <c r="E375" s="2">
        <v>0</v>
      </c>
      <c r="F375" s="2">
        <v>0</v>
      </c>
      <c r="G375" s="3">
        <f t="shared" si="12"/>
        <v>5039.0740399999995</v>
      </c>
      <c r="H375" s="3">
        <f t="shared" si="13"/>
        <v>0.27000000000043656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3812.35</v>
      </c>
      <c r="E377" s="2">
        <v>0</v>
      </c>
      <c r="F377" s="2">
        <v>0</v>
      </c>
      <c r="G377" s="3">
        <f t="shared" si="12"/>
        <v>2866.8872000000001</v>
      </c>
      <c r="H377" s="3">
        <f t="shared" si="13"/>
        <v>0.34999999999990905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10815.99</v>
      </c>
      <c r="D380" s="2">
        <f>'PR-RAS'!E385</f>
        <v>11279.27</v>
      </c>
      <c r="E380" s="2">
        <v>0</v>
      </c>
      <c r="F380" s="2">
        <v>0</v>
      </c>
      <c r="G380" s="3">
        <f t="shared" si="12"/>
        <v>12648.94687</v>
      </c>
      <c r="H380" s="3">
        <f t="shared" si="13"/>
        <v>0.28000000000065484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999.71</v>
      </c>
      <c r="D381" s="2">
        <f>'PR-RAS'!E386</f>
        <v>786.38</v>
      </c>
      <c r="E381" s="2">
        <v>0</v>
      </c>
      <c r="F381" s="2">
        <v>0</v>
      </c>
      <c r="G381" s="3">
        <f t="shared" si="12"/>
        <v>977.53860000000009</v>
      </c>
      <c r="H381" s="3">
        <f t="shared" si="13"/>
        <v>0.66999999999995907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25401.05</v>
      </c>
      <c r="D388" s="2">
        <f>'PR-RAS'!E393</f>
        <v>37547.07</v>
      </c>
      <c r="E388" s="2">
        <v>0</v>
      </c>
      <c r="F388" s="2">
        <v>0</v>
      </c>
      <c r="G388" s="3">
        <f t="shared" si="12"/>
        <v>38891.638530000004</v>
      </c>
      <c r="H388" s="3">
        <f t="shared" si="13"/>
        <v>0.11999999999898137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25401.05</v>
      </c>
      <c r="D389" s="2">
        <f>'PR-RAS'!E394</f>
        <v>37547.07</v>
      </c>
      <c r="E389" s="2">
        <v>0</v>
      </c>
      <c r="F389" s="2">
        <v>0</v>
      </c>
      <c r="G389" s="3">
        <f t="shared" si="12"/>
        <v>38992.133720000005</v>
      </c>
      <c r="H389" s="3">
        <f t="shared" si="13"/>
        <v>0.11999999999898137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43770.899999999994</v>
      </c>
      <c r="D413" s="2">
        <f>'PR-RAS'!E418</f>
        <v>60161.8</v>
      </c>
      <c r="E413" s="2">
        <v>0</v>
      </c>
      <c r="F413" s="2">
        <v>0</v>
      </c>
      <c r="G413" s="3">
        <f t="shared" si="12"/>
        <v>67606.933999999994</v>
      </c>
      <c r="H413" s="3">
        <f t="shared" si="13"/>
        <v>0.30000000000291038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3323912.72</v>
      </c>
      <c r="D417" s="2">
        <f>'PR-RAS'!E422</f>
        <v>3547885.0500000003</v>
      </c>
      <c r="E417" s="2">
        <v>0</v>
      </c>
      <c r="F417" s="2">
        <v>0</v>
      </c>
      <c r="G417" s="3">
        <f t="shared" si="12"/>
        <v>4334588.0531200003</v>
      </c>
      <c r="H417" s="3">
        <f t="shared" si="13"/>
        <v>0.33000000007450581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3293695.8299999996</v>
      </c>
      <c r="D418" s="2">
        <f>'PR-RAS'!E423</f>
        <v>3814292.8899999997</v>
      </c>
      <c r="E418" s="2">
        <v>0</v>
      </c>
      <c r="F418" s="2">
        <v>0</v>
      </c>
      <c r="G418" s="3">
        <f t="shared" si="12"/>
        <v>4554591.4313699994</v>
      </c>
      <c r="H418" s="3">
        <f t="shared" si="13"/>
        <v>0.28000000072643161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30216.890000000596</v>
      </c>
      <c r="D419" s="2">
        <f>'PR-RAS'!E424</f>
        <v>0</v>
      </c>
      <c r="E419" s="2">
        <v>0</v>
      </c>
      <c r="F419" s="2">
        <v>0</v>
      </c>
      <c r="G419" s="3">
        <f t="shared" si="12"/>
        <v>12630.660020000249</v>
      </c>
      <c r="H419" s="3">
        <f t="shared" si="13"/>
        <v>0.10999999940395355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266407.83999999939</v>
      </c>
      <c r="E420" s="2">
        <v>0</v>
      </c>
      <c r="F420" s="2">
        <v>0</v>
      </c>
      <c r="G420" s="3">
        <f t="shared" si="12"/>
        <v>223249.76991999947</v>
      </c>
      <c r="H420" s="3">
        <f t="shared" si="13"/>
        <v>0.1600000006146729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19101.63</v>
      </c>
      <c r="E421" s="2">
        <v>0</v>
      </c>
      <c r="F421" s="2">
        <v>0</v>
      </c>
      <c r="G421" s="3">
        <f t="shared" si="12"/>
        <v>16045.369200000001</v>
      </c>
      <c r="H421" s="3">
        <f t="shared" si="13"/>
        <v>0.36999999999898137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8965.26</v>
      </c>
      <c r="D422" s="2">
        <f>'PR-RAS'!E427</f>
        <v>0</v>
      </c>
      <c r="E422" s="2">
        <v>0</v>
      </c>
      <c r="F422" s="2">
        <v>0</v>
      </c>
      <c r="G422" s="3">
        <f t="shared" si="12"/>
        <v>3774.37446</v>
      </c>
      <c r="H422" s="3">
        <f t="shared" si="13"/>
        <v>0.26000000000021828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4644.8500000000004</v>
      </c>
      <c r="D423" s="2">
        <f>'PR-RAS'!E428</f>
        <v>258095.72</v>
      </c>
      <c r="E423" s="2">
        <v>0</v>
      </c>
      <c r="F423" s="2">
        <v>0</v>
      </c>
      <c r="G423" s="3">
        <f t="shared" si="12"/>
        <v>219792.91437999997</v>
      </c>
      <c r="H423" s="3">
        <f t="shared" si="13"/>
        <v>0.42999999999847205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3323912.72</v>
      </c>
      <c r="D637" s="2">
        <f>'PR-RAS'!E643</f>
        <v>3547885.0500000003</v>
      </c>
      <c r="E637" s="2">
        <v>0</v>
      </c>
      <c r="F637" s="2">
        <v>0</v>
      </c>
      <c r="G637" s="3">
        <f t="shared" si="14"/>
        <v>6626918.2735200003</v>
      </c>
      <c r="H637" s="3">
        <f t="shared" si="15"/>
        <v>0.33000000007450581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3293695.8299999996</v>
      </c>
      <c r="D638" s="2">
        <f>'PR-RAS'!E644</f>
        <v>3814292.8899999997</v>
      </c>
      <c r="E638" s="2">
        <v>0</v>
      </c>
      <c r="F638" s="2">
        <v>0</v>
      </c>
      <c r="G638" s="3">
        <f t="shared" si="14"/>
        <v>6957493.3855699999</v>
      </c>
      <c r="H638" s="3">
        <f t="shared" si="15"/>
        <v>0.28000000072643161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30216.890000000596</v>
      </c>
      <c r="D639" s="2">
        <f>'PR-RAS'!E645</f>
        <v>0</v>
      </c>
      <c r="E639" s="2">
        <v>0</v>
      </c>
      <c r="F639" s="2">
        <v>0</v>
      </c>
      <c r="G639" s="3">
        <f t="shared" si="14"/>
        <v>19278.375820000379</v>
      </c>
      <c r="H639" s="3">
        <f t="shared" si="15"/>
        <v>0.10999999940395355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266407.83999999939</v>
      </c>
      <c r="E640" s="2">
        <v>0</v>
      </c>
      <c r="F640" s="2">
        <v>0</v>
      </c>
      <c r="G640" s="3">
        <f t="shared" si="14"/>
        <v>340469.21951999923</v>
      </c>
      <c r="H640" s="3">
        <f t="shared" si="15"/>
        <v>0.1600000006146729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19101.63</v>
      </c>
      <c r="E641" s="2">
        <v>0</v>
      </c>
      <c r="F641" s="2">
        <v>0</v>
      </c>
      <c r="G641" s="3">
        <f t="shared" si="14"/>
        <v>24450.0864</v>
      </c>
      <c r="H641" s="3">
        <f t="shared" si="15"/>
        <v>0.36999999999898137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8965.26</v>
      </c>
      <c r="D642" s="2">
        <f>'PR-RAS'!E648</f>
        <v>0</v>
      </c>
      <c r="E642" s="2">
        <v>0</v>
      </c>
      <c r="F642" s="2">
        <v>0</v>
      </c>
      <c r="G642" s="3">
        <f t="shared" si="14"/>
        <v>5746.7316600000004</v>
      </c>
      <c r="H642" s="3">
        <f t="shared" si="15"/>
        <v>0.26000000000021828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21251.630000000594</v>
      </c>
      <c r="D643" s="2">
        <f>'PR-RAS'!E649</f>
        <v>0</v>
      </c>
      <c r="E643" s="2">
        <v>0</v>
      </c>
      <c r="F643" s="2">
        <v>0</v>
      </c>
      <c r="G643" s="3">
        <f t="shared" si="14"/>
        <v>13643.546460000382</v>
      </c>
      <c r="H643" s="3">
        <f t="shared" si="15"/>
        <v>0.36999999940599082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247306.20999999938</v>
      </c>
      <c r="E644" s="2">
        <v>0</v>
      </c>
      <c r="F644" s="2">
        <v>0</v>
      </c>
      <c r="G644" s="3">
        <f t="shared" si="14"/>
        <v>318035.7860599992</v>
      </c>
      <c r="H644" s="3">
        <f t="shared" si="15"/>
        <v>0.20999999938067049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220084.94</v>
      </c>
      <c r="D645" s="2">
        <f>'PR-RAS'!E651</f>
        <v>0</v>
      </c>
      <c r="E645" s="2">
        <v>0</v>
      </c>
      <c r="F645" s="2">
        <v>0</v>
      </c>
      <c r="G645" s="3">
        <f t="shared" si="14"/>
        <v>141734.70136000001</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31893.83</v>
      </c>
      <c r="D646" s="2">
        <f>'PR-RAS'!E653</f>
        <v>56417.72</v>
      </c>
      <c r="E646" s="2">
        <v>0</v>
      </c>
      <c r="F646" s="2">
        <v>0</v>
      </c>
      <c r="G646" s="3">
        <f t="shared" si="14"/>
        <v>93350.379150000008</v>
      </c>
      <c r="H646" s="3">
        <f t="shared" si="15"/>
        <v>0.44999999999708962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713464.1</v>
      </c>
      <c r="D647" s="2">
        <f>'PR-RAS'!E654</f>
        <v>732325.91</v>
      </c>
      <c r="E647" s="2">
        <v>0</v>
      </c>
      <c r="F647" s="2">
        <v>0</v>
      </c>
      <c r="G647" s="3">
        <f t="shared" si="14"/>
        <v>1407062.88432</v>
      </c>
      <c r="H647" s="3">
        <f t="shared" si="15"/>
        <v>0.18999999994412065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688940.21</v>
      </c>
      <c r="D648" s="2">
        <f>'PR-RAS'!E655</f>
        <v>750840.34</v>
      </c>
      <c r="E648" s="2">
        <v>0</v>
      </c>
      <c r="F648" s="2">
        <v>0</v>
      </c>
      <c r="G648" s="3">
        <f t="shared" si="14"/>
        <v>1417331.7158299999</v>
      </c>
      <c r="H648" s="3">
        <f t="shared" si="15"/>
        <v>0.54999999993015081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56417.719999999972</v>
      </c>
      <c r="D649" s="2">
        <f>'PR-RAS'!E656</f>
        <v>37903.290000000037</v>
      </c>
      <c r="E649" s="2">
        <v>0</v>
      </c>
      <c r="F649" s="2">
        <v>0</v>
      </c>
      <c r="G649" s="3">
        <f t="shared" si="14"/>
        <v>85681.346400000039</v>
      </c>
      <c r="H649" s="3">
        <f t="shared" si="15"/>
        <v>0.57000000006519258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110</v>
      </c>
      <c r="D651" s="2">
        <f>'PR-RAS'!E658</f>
        <v>112</v>
      </c>
      <c r="E651" s="2">
        <v>0</v>
      </c>
      <c r="F651" s="2">
        <v>0</v>
      </c>
      <c r="G651" s="3">
        <f t="shared" si="14"/>
        <v>217.1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95</v>
      </c>
      <c r="D653" s="2">
        <f>'PR-RAS'!E660</f>
        <v>100</v>
      </c>
      <c r="E653" s="2">
        <v>0</v>
      </c>
      <c r="F653" s="2">
        <v>0</v>
      </c>
      <c r="G653" s="3">
        <f t="shared" si="14"/>
        <v>192.34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2760400.14</v>
      </c>
      <c r="D676" s="2">
        <f>'PR-RAS'!E683</f>
        <v>2918958.77</v>
      </c>
      <c r="E676" s="2">
        <v>0</v>
      </c>
      <c r="F676" s="2">
        <v>0</v>
      </c>
      <c r="G676" s="3">
        <f t="shared" si="14"/>
        <v>5803864.4340000004</v>
      </c>
      <c r="H676" s="3">
        <f t="shared" si="15"/>
        <v>0.37000000011175871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129148.35</v>
      </c>
      <c r="D677" s="2">
        <f>'PR-RAS'!E684</f>
        <v>129128.86</v>
      </c>
      <c r="E677" s="2">
        <v>0</v>
      </c>
      <c r="F677" s="2">
        <v>0</v>
      </c>
      <c r="G677" s="3">
        <f t="shared" si="14"/>
        <v>261886.50332000002</v>
      </c>
      <c r="H677" s="3">
        <f t="shared" si="15"/>
        <v>0.49000000000523869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22744.27</v>
      </c>
      <c r="D678" s="2">
        <f>'PR-RAS'!E685</f>
        <v>36674.1</v>
      </c>
      <c r="E678" s="2">
        <v>0</v>
      </c>
      <c r="F678" s="2">
        <v>0</v>
      </c>
      <c r="G678" s="3">
        <f t="shared" si="14"/>
        <v>65054.602190000005</v>
      </c>
      <c r="H678" s="3">
        <f t="shared" si="15"/>
        <v>0.36999999999898137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10400</v>
      </c>
      <c r="E679" s="2">
        <v>0</v>
      </c>
      <c r="F679" s="2">
        <v>0</v>
      </c>
      <c r="G679" s="3">
        <f t="shared" si="14"/>
        <v>14102.400000000001</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206778.98</v>
      </c>
      <c r="D717" s="2">
        <f>'PR-RAS'!E724</f>
        <v>199693.45</v>
      </c>
      <c r="E717" s="2">
        <v>0</v>
      </c>
      <c r="F717" s="2">
        <v>0</v>
      </c>
      <c r="G717" s="3">
        <f t="shared" si="14"/>
        <v>434014.77007999999</v>
      </c>
      <c r="H717" s="3">
        <f t="shared" si="15"/>
        <v>0.47000000000116415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3209.28</v>
      </c>
      <c r="E725" s="2">
        <v>0</v>
      </c>
      <c r="F725" s="2">
        <v>0</v>
      </c>
      <c r="G725" s="3">
        <f t="shared" si="14"/>
        <v>6312.1578</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3972.93</v>
      </c>
      <c r="E726" s="2">
        <v>0</v>
      </c>
      <c r="F726" s="2">
        <v>0</v>
      </c>
      <c r="G726" s="3">
        <f t="shared" si="14"/>
        <v>8001.0564999999988</v>
      </c>
      <c r="H726" s="3">
        <f t="shared" si="15"/>
        <v>0.15000000000009095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64511.85</v>
      </c>
      <c r="D727" s="2">
        <f>'PR-RAS'!E734</f>
        <v>86921.15</v>
      </c>
      <c r="E727" s="2">
        <v>0</v>
      </c>
      <c r="F727" s="2">
        <v>0</v>
      </c>
      <c r="G727" s="3">
        <f t="shared" si="14"/>
        <v>173045.11289999998</v>
      </c>
      <c r="H727" s="3">
        <f t="shared" si="15"/>
        <v>0.29999999999563443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2659.5</v>
      </c>
      <c r="D729" s="2">
        <f>'PR-RAS'!E736</f>
        <v>5154.07</v>
      </c>
      <c r="E729" s="2">
        <v>0</v>
      </c>
      <c r="F729" s="2">
        <v>0</v>
      </c>
      <c r="G729" s="3">
        <f t="shared" si="14"/>
        <v>9440.4419199999993</v>
      </c>
      <c r="H729" s="3">
        <f t="shared" si="15"/>
        <v>0.56999999999970896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27499.56</v>
      </c>
      <c r="D731" s="2">
        <f>'PR-RAS'!E738</f>
        <v>23012.89</v>
      </c>
      <c r="E731" s="2">
        <v>0</v>
      </c>
      <c r="F731" s="2">
        <v>0</v>
      </c>
      <c r="G731" s="3">
        <f t="shared" si="14"/>
        <v>53673.498199999995</v>
      </c>
      <c r="H731" s="3">
        <f t="shared" si="15"/>
        <v>0.5499999999992724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31882.98</v>
      </c>
      <c r="D848" s="2">
        <f>'PR-RAS'!E855</f>
        <v>26722.92</v>
      </c>
      <c r="E848" s="2">
        <v>0</v>
      </c>
      <c r="F848" s="2">
        <v>0</v>
      </c>
      <c r="G848" s="3">
        <f t="shared" si="34"/>
        <v>72273.510539999988</v>
      </c>
      <c r="H848" s="3">
        <f t="shared" si="35"/>
        <v>0.10000000000218279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1611508.59</v>
      </c>
      <c r="D1011" s="7">
        <f>BILANCA!E6</f>
        <v>1583741.2699999998</v>
      </c>
      <c r="E1011" s="7">
        <v>0</v>
      </c>
      <c r="F1011" s="7">
        <v>0</v>
      </c>
      <c r="G1011" s="8">
        <f t="shared" ref="G1011:G1306" si="38">B1011/1000*C1011+B1011/500*D1011</f>
        <v>4778.9911299999994</v>
      </c>
      <c r="H1011" s="8">
        <f t="shared" si="35"/>
        <v>0.67999999970197678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1327122.08</v>
      </c>
      <c r="D1012" s="2">
        <f>BILANCA!E7</f>
        <v>1285702.0499999998</v>
      </c>
      <c r="E1012" s="2">
        <v>0</v>
      </c>
      <c r="F1012" s="2">
        <v>0</v>
      </c>
      <c r="G1012" s="3">
        <f t="shared" si="38"/>
        <v>7797.0523599999997</v>
      </c>
      <c r="H1012" s="3">
        <f t="shared" si="35"/>
        <v>0.12999999988824129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1327122.08</v>
      </c>
      <c r="D1017" s="2">
        <f>BILANCA!E12</f>
        <v>1285702.0499999998</v>
      </c>
      <c r="E1017" s="2">
        <v>0</v>
      </c>
      <c r="F1017" s="2">
        <v>0</v>
      </c>
      <c r="G1017" s="3">
        <f t="shared" si="38"/>
        <v>27289.683259999998</v>
      </c>
      <c r="H1017" s="3">
        <f t="shared" si="35"/>
        <v>0.12999999988824129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1214179.21</v>
      </c>
      <c r="D1018" s="2">
        <f>BILANCA!E13</f>
        <v>1187389.19</v>
      </c>
      <c r="E1018" s="2">
        <v>0</v>
      </c>
      <c r="F1018" s="2">
        <v>0</v>
      </c>
      <c r="G1018" s="3">
        <f t="shared" si="38"/>
        <v>28711.66072</v>
      </c>
      <c r="H1018" s="3">
        <f t="shared" si="35"/>
        <v>0.39999999990686774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2143201.98</v>
      </c>
      <c r="D1020" s="2">
        <f>BILANCA!E15</f>
        <v>2143201.98</v>
      </c>
      <c r="E1020" s="2">
        <v>0</v>
      </c>
      <c r="F1020" s="2">
        <v>0</v>
      </c>
      <c r="G1020" s="3">
        <f t="shared" si="38"/>
        <v>64296.059400000006</v>
      </c>
      <c r="H1020" s="3">
        <f t="shared" si="35"/>
        <v>4.0000000037252903E-2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929022.77</v>
      </c>
      <c r="D1023" s="2">
        <f>BILANCA!E18</f>
        <v>955812.79</v>
      </c>
      <c r="E1023" s="2">
        <v>0</v>
      </c>
      <c r="F1023" s="2">
        <v>0</v>
      </c>
      <c r="G1023" s="3">
        <f t="shared" si="38"/>
        <v>36928.428549999997</v>
      </c>
      <c r="H1023" s="3">
        <f t="shared" si="35"/>
        <v>0.43999999994412065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101223.25000000006</v>
      </c>
      <c r="D1024" s="2">
        <f>BILANCA!E19</f>
        <v>90329.399999999965</v>
      </c>
      <c r="E1024" s="2">
        <v>0</v>
      </c>
      <c r="F1024" s="2">
        <v>0</v>
      </c>
      <c r="G1024" s="3">
        <f t="shared" si="38"/>
        <v>3946.3486999999996</v>
      </c>
      <c r="H1024" s="3">
        <f t="shared" si="35"/>
        <v>0.65000000002328306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360268.77</v>
      </c>
      <c r="D1025" s="2">
        <f>BILANCA!E20</f>
        <v>366220.97</v>
      </c>
      <c r="E1025" s="2">
        <v>0</v>
      </c>
      <c r="F1025" s="2">
        <v>0</v>
      </c>
      <c r="G1025" s="3">
        <f t="shared" si="38"/>
        <v>16390.660649999998</v>
      </c>
      <c r="H1025" s="3">
        <f t="shared" si="35"/>
        <v>0.26000000000931323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21644.03</v>
      </c>
      <c r="D1026" s="2">
        <f>BILANCA!E21</f>
        <v>21644.03</v>
      </c>
      <c r="E1026" s="2">
        <v>0</v>
      </c>
      <c r="F1026" s="2">
        <v>0</v>
      </c>
      <c r="G1026" s="3">
        <f t="shared" si="38"/>
        <v>1038.91344</v>
      </c>
      <c r="H1026" s="3">
        <f t="shared" si="35"/>
        <v>5.9999999997671694E-2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7262.38</v>
      </c>
      <c r="D1027" s="2">
        <f>BILANCA!E22</f>
        <v>11074.73</v>
      </c>
      <c r="E1027" s="2">
        <v>0</v>
      </c>
      <c r="F1027" s="2">
        <v>0</v>
      </c>
      <c r="G1027" s="3">
        <f t="shared" si="38"/>
        <v>500.00128000000001</v>
      </c>
      <c r="H1027" s="3">
        <f t="shared" si="35"/>
        <v>0.6500000000005457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1220</v>
      </c>
      <c r="D1028" s="2">
        <f>BILANCA!E23</f>
        <v>1220</v>
      </c>
      <c r="E1028" s="2">
        <v>0</v>
      </c>
      <c r="F1028" s="2">
        <v>0</v>
      </c>
      <c r="G1028" s="3">
        <f t="shared" si="38"/>
        <v>65.88</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4373.8900000000003</v>
      </c>
      <c r="D1029" s="2">
        <f>BILANCA!E24</f>
        <v>4373.8900000000003</v>
      </c>
      <c r="E1029" s="2">
        <v>0</v>
      </c>
      <c r="F1029" s="2">
        <v>0</v>
      </c>
      <c r="G1029" s="3">
        <f t="shared" si="38"/>
        <v>249.31173000000001</v>
      </c>
      <c r="H1029" s="3">
        <f t="shared" si="35"/>
        <v>0.21999999999934516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49590.400000000001</v>
      </c>
      <c r="D1030" s="2">
        <f>BILANCA!E25</f>
        <v>60869.67</v>
      </c>
      <c r="E1030" s="2">
        <v>0</v>
      </c>
      <c r="F1030" s="2">
        <v>0</v>
      </c>
      <c r="G1030" s="3">
        <f t="shared" si="38"/>
        <v>3426.5947999999999</v>
      </c>
      <c r="H1030" s="3">
        <f t="shared" si="35"/>
        <v>0.73000000000320142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11448.8</v>
      </c>
      <c r="D1031" s="2">
        <f>BILANCA!E26</f>
        <v>12235.18</v>
      </c>
      <c r="E1031" s="2">
        <v>0</v>
      </c>
      <c r="F1031" s="2">
        <v>0</v>
      </c>
      <c r="G1031" s="3">
        <f t="shared" si="38"/>
        <v>754.30236000000002</v>
      </c>
      <c r="H1031" s="3">
        <f t="shared" si="35"/>
        <v>0.38000000000101863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354585.02</v>
      </c>
      <c r="D1033" s="2">
        <f>BILANCA!E28</f>
        <v>387309.07</v>
      </c>
      <c r="E1033" s="2">
        <v>0</v>
      </c>
      <c r="F1033" s="2">
        <v>0</v>
      </c>
      <c r="G1033" s="3">
        <f t="shared" si="38"/>
        <v>25971.67268</v>
      </c>
      <c r="H1033" s="3">
        <f t="shared" si="35"/>
        <v>9.0000000025611371E-2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11719.619999999995</v>
      </c>
      <c r="D1040" s="2">
        <f>BILANCA!E35</f>
        <v>7983.460000000021</v>
      </c>
      <c r="E1040" s="2">
        <v>0</v>
      </c>
      <c r="F1040" s="2">
        <v>0</v>
      </c>
      <c r="G1040" s="3">
        <f t="shared" si="38"/>
        <v>830.59620000000109</v>
      </c>
      <c r="H1040" s="3">
        <f t="shared" si="35"/>
        <v>0.84000000002561137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243767.44</v>
      </c>
      <c r="D1041" s="2">
        <f>BILANCA!E36</f>
        <v>196400.32</v>
      </c>
      <c r="E1041" s="2">
        <v>0</v>
      </c>
      <c r="F1041" s="2">
        <v>0</v>
      </c>
      <c r="G1041" s="3">
        <f t="shared" si="38"/>
        <v>19733.610479999999</v>
      </c>
      <c r="H1041" s="3">
        <f t="shared" si="35"/>
        <v>0.76000000000931323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232047.82</v>
      </c>
      <c r="D1045" s="2">
        <f>BILANCA!E40</f>
        <v>188416.86</v>
      </c>
      <c r="E1045" s="2">
        <v>0</v>
      </c>
      <c r="F1045" s="2">
        <v>0</v>
      </c>
      <c r="G1045" s="3">
        <f t="shared" si="38"/>
        <v>21310.853900000002</v>
      </c>
      <c r="H1045" s="3">
        <f t="shared" si="35"/>
        <v>0.32000000000698492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1976.24</v>
      </c>
      <c r="D1052" s="2">
        <f>BILANCA!E47</f>
        <v>1976.24</v>
      </c>
      <c r="E1052" s="2">
        <v>0</v>
      </c>
      <c r="F1052" s="2">
        <v>0</v>
      </c>
      <c r="G1052" s="3">
        <f t="shared" si="38"/>
        <v>249.00624000000002</v>
      </c>
      <c r="H1052" s="3">
        <f t="shared" si="35"/>
        <v>0.48000000000001819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1976.24</v>
      </c>
      <c r="D1055" s="2">
        <f>BILANCA!E50</f>
        <v>1976.24</v>
      </c>
      <c r="E1055" s="2">
        <v>0</v>
      </c>
      <c r="F1055" s="2">
        <v>0</v>
      </c>
      <c r="G1055" s="3">
        <f t="shared" si="38"/>
        <v>266.79239999999999</v>
      </c>
      <c r="H1055" s="3">
        <f t="shared" si="35"/>
        <v>0.48000000000001819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54743.1</v>
      </c>
      <c r="D1059" s="2">
        <f>BILANCA!E54</f>
        <v>55307.73</v>
      </c>
      <c r="E1059" s="2">
        <v>0</v>
      </c>
      <c r="F1059" s="2">
        <v>0</v>
      </c>
      <c r="G1059" s="3">
        <f t="shared" si="38"/>
        <v>8102.5694400000002</v>
      </c>
      <c r="H1059" s="3">
        <f t="shared" si="35"/>
        <v>0.36999999999534339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54743.1</v>
      </c>
      <c r="D1060" s="2">
        <f>BILANCA!E55</f>
        <v>55307.73</v>
      </c>
      <c r="E1060" s="2">
        <v>0</v>
      </c>
      <c r="F1060" s="2">
        <v>0</v>
      </c>
      <c r="G1060" s="3">
        <f t="shared" si="38"/>
        <v>8267.9280000000017</v>
      </c>
      <c r="H1060" s="3">
        <f t="shared" si="35"/>
        <v>0.36999999999534339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284386.51</v>
      </c>
      <c r="D1074" s="2">
        <f>BILANCA!E69</f>
        <v>298039.22000000003</v>
      </c>
      <c r="E1074" s="2">
        <v>0</v>
      </c>
      <c r="F1074" s="2">
        <v>0</v>
      </c>
      <c r="G1074" s="3">
        <f t="shared" si="38"/>
        <v>56349.756800000003</v>
      </c>
      <c r="H1074" s="3">
        <f t="shared" si="35"/>
        <v>0.71000000002095476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56417.72</v>
      </c>
      <c r="D1075" s="2">
        <f>BILANCA!E70</f>
        <v>37903.29</v>
      </c>
      <c r="E1075" s="2">
        <v>0</v>
      </c>
      <c r="F1075" s="2">
        <v>0</v>
      </c>
      <c r="G1075" s="3">
        <f t="shared" si="38"/>
        <v>8594.5794999999998</v>
      </c>
      <c r="H1075" s="3">
        <f t="shared" si="35"/>
        <v>0.56999999999970896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56417.72</v>
      </c>
      <c r="D1076" s="2">
        <f>BILANCA!E71</f>
        <v>37903.29</v>
      </c>
      <c r="E1076" s="2">
        <v>0</v>
      </c>
      <c r="F1076" s="2">
        <v>0</v>
      </c>
      <c r="G1076" s="3">
        <f t="shared" si="38"/>
        <v>8726.8038000000015</v>
      </c>
      <c r="H1076" s="3">
        <f t="shared" si="35"/>
        <v>0.56999999999970896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56417.72</v>
      </c>
      <c r="D1078" s="2">
        <f>BILANCA!E73</f>
        <v>37903.29</v>
      </c>
      <c r="E1078" s="2">
        <v>0</v>
      </c>
      <c r="F1078" s="2">
        <v>0</v>
      </c>
      <c r="G1078" s="3">
        <f t="shared" si="38"/>
        <v>8991.2524000000012</v>
      </c>
      <c r="H1078" s="3">
        <f t="shared" si="35"/>
        <v>0.56999999999970896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3239.14</v>
      </c>
      <c r="D1087" s="2">
        <f>BILANCA!E82</f>
        <v>2040.3500000000001</v>
      </c>
      <c r="E1087" s="2">
        <v>0</v>
      </c>
      <c r="F1087" s="2">
        <v>0</v>
      </c>
      <c r="G1087" s="3">
        <f t="shared" si="38"/>
        <v>563.62768000000005</v>
      </c>
      <c r="H1087" s="3">
        <f t="shared" si="35"/>
        <v>0.49000000000000909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2.64</v>
      </c>
      <c r="D1089" s="2">
        <f>BILANCA!E84</f>
        <v>2.64</v>
      </c>
      <c r="E1089" s="2">
        <v>0</v>
      </c>
      <c r="F1089" s="2">
        <v>0</v>
      </c>
      <c r="G1089" s="3">
        <f t="shared" si="38"/>
        <v>0.62568000000000001</v>
      </c>
      <c r="H1089" s="3">
        <f t="shared" si="35"/>
        <v>0.71999999999999975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3236.5</v>
      </c>
      <c r="D1092" s="2">
        <f>BILANCA!E87</f>
        <v>2037.71</v>
      </c>
      <c r="E1092" s="2">
        <v>0</v>
      </c>
      <c r="F1092" s="2">
        <v>0</v>
      </c>
      <c r="G1092" s="3">
        <f t="shared" si="38"/>
        <v>599.57744000000002</v>
      </c>
      <c r="H1092" s="3">
        <f t="shared" si="35"/>
        <v>0.78999999999996362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4644.7099999999991</v>
      </c>
      <c r="D1152" s="2">
        <f>BILANCA!E147</f>
        <v>258095.58000000002</v>
      </c>
      <c r="E1152" s="2">
        <v>0</v>
      </c>
      <c r="F1152" s="2">
        <v>0</v>
      </c>
      <c r="G1152" s="3">
        <f t="shared" si="38"/>
        <v>73958.693539999993</v>
      </c>
      <c r="H1152" s="3">
        <f t="shared" si="41"/>
        <v>0.70999999998457497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252061.25</v>
      </c>
      <c r="E1155" s="2">
        <v>0</v>
      </c>
      <c r="F1155" s="2">
        <v>0</v>
      </c>
      <c r="G1155" s="3">
        <f t="shared" si="38"/>
        <v>73097.762499999997</v>
      </c>
      <c r="H1155" s="3">
        <f t="shared" si="41"/>
        <v>0.25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252061.25</v>
      </c>
      <c r="E1161" s="2">
        <v>0</v>
      </c>
      <c r="F1161" s="2">
        <v>0</v>
      </c>
      <c r="G1161" s="3">
        <f t="shared" si="38"/>
        <v>76122.497499999998</v>
      </c>
      <c r="H1161" s="3">
        <f t="shared" si="41"/>
        <v>0.25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5219.1499999999996</v>
      </c>
      <c r="D1165" s="2">
        <f>BILANCA!E160</f>
        <v>6354.41</v>
      </c>
      <c r="E1165" s="2">
        <v>0</v>
      </c>
      <c r="F1165" s="2">
        <v>0</v>
      </c>
      <c r="G1165" s="3">
        <f t="shared" si="38"/>
        <v>2778.8353499999998</v>
      </c>
      <c r="H1165" s="3">
        <f t="shared" si="41"/>
        <v>0.55999999999949068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574.44000000000005</v>
      </c>
      <c r="D1169" s="2">
        <f>BILANCA!E164</f>
        <v>320.08</v>
      </c>
      <c r="E1169" s="2">
        <v>0</v>
      </c>
      <c r="F1169" s="2">
        <v>0</v>
      </c>
      <c r="G1169" s="3">
        <f t="shared" si="38"/>
        <v>193.12139999999999</v>
      </c>
      <c r="H1169" s="3">
        <f t="shared" si="41"/>
        <v>0.52000000000003865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220084.94</v>
      </c>
      <c r="D1176" s="2">
        <f>BILANCA!E171</f>
        <v>0</v>
      </c>
      <c r="E1176" s="2">
        <v>0</v>
      </c>
      <c r="F1176" s="2">
        <v>0</v>
      </c>
      <c r="G1176" s="3">
        <f t="shared" si="38"/>
        <v>36534.100040000005</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220084.94</v>
      </c>
      <c r="D1179" s="2">
        <f>BILANCA!E174</f>
        <v>0</v>
      </c>
      <c r="E1179" s="2">
        <v>0</v>
      </c>
      <c r="F1179" s="2">
        <v>0</v>
      </c>
      <c r="G1179" s="3">
        <f t="shared" si="38"/>
        <v>37194.354859999999</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1611508.59</v>
      </c>
      <c r="D1180" s="2">
        <f>BILANCA!E176</f>
        <v>1583741.27</v>
      </c>
      <c r="E1180" s="2">
        <v>0</v>
      </c>
      <c r="F1180" s="2">
        <v>0</v>
      </c>
      <c r="G1180" s="3">
        <f t="shared" si="38"/>
        <v>812428.49210000003</v>
      </c>
      <c r="H1180" s="3">
        <f t="shared" si="41"/>
        <v>0.67999999993480742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258490.25999999998</v>
      </c>
      <c r="D1181" s="2">
        <f>BILANCA!E177</f>
        <v>287249.94</v>
      </c>
      <c r="E1181" s="2">
        <v>0</v>
      </c>
      <c r="F1181" s="2">
        <v>0</v>
      </c>
      <c r="G1181" s="3">
        <f t="shared" si="38"/>
        <v>142441.31394000002</v>
      </c>
      <c r="H1181" s="3">
        <f t="shared" si="41"/>
        <v>0.31999999997788109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258490.25999999998</v>
      </c>
      <c r="D1182" s="2">
        <f>BILANCA!E178</f>
        <v>286610.69</v>
      </c>
      <c r="E1182" s="2">
        <v>0</v>
      </c>
      <c r="F1182" s="2">
        <v>0</v>
      </c>
      <c r="G1182" s="3">
        <f t="shared" si="38"/>
        <v>143054.40207999997</v>
      </c>
      <c r="H1182" s="3">
        <f t="shared" si="41"/>
        <v>0.56999999997788109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221741.49</v>
      </c>
      <c r="D1183" s="2">
        <f>BILANCA!E179</f>
        <v>255625.62</v>
      </c>
      <c r="E1183" s="2">
        <v>0</v>
      </c>
      <c r="F1183" s="2">
        <v>0</v>
      </c>
      <c r="G1183" s="3">
        <f t="shared" si="38"/>
        <v>126807.74228999999</v>
      </c>
      <c r="H1183" s="3">
        <f t="shared" si="41"/>
        <v>0.86999999999534339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27838.52</v>
      </c>
      <c r="D1184" s="2">
        <f>BILANCA!E180</f>
        <v>30931.51</v>
      </c>
      <c r="E1184" s="2">
        <v>0</v>
      </c>
      <c r="F1184" s="2">
        <v>0</v>
      </c>
      <c r="G1184" s="3">
        <f t="shared" si="38"/>
        <v>15608.067959999997</v>
      </c>
      <c r="H1184" s="3">
        <f t="shared" si="41"/>
        <v>0.97000000000116415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89.1</v>
      </c>
      <c r="D1185" s="2">
        <f>BILANCA!E181</f>
        <v>53.56</v>
      </c>
      <c r="E1185" s="2">
        <v>0</v>
      </c>
      <c r="F1185" s="2">
        <v>0</v>
      </c>
      <c r="G1185" s="3">
        <f t="shared" si="38"/>
        <v>34.338499999999996</v>
      </c>
      <c r="H1185" s="3">
        <f t="shared" si="41"/>
        <v>0.53999999999999204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89.1</v>
      </c>
      <c r="D1188" s="2">
        <f>BILANCA!E184</f>
        <v>53.56</v>
      </c>
      <c r="E1188" s="2">
        <v>0</v>
      </c>
      <c r="F1188" s="2">
        <v>0</v>
      </c>
      <c r="G1188" s="3">
        <f t="shared" si="38"/>
        <v>34.927160000000001</v>
      </c>
      <c r="H1188" s="3">
        <f t="shared" si="41"/>
        <v>0.53999999999999204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162.15</v>
      </c>
      <c r="D1198" s="2">
        <f>BILANCA!E194</f>
        <v>0</v>
      </c>
      <c r="E1198" s="2">
        <v>0</v>
      </c>
      <c r="F1198" s="2">
        <v>0</v>
      </c>
      <c r="G1198" s="3">
        <f t="shared" si="38"/>
        <v>30.484200000000001</v>
      </c>
      <c r="H1198" s="3">
        <f t="shared" si="41"/>
        <v>0.15000000000000568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8659</v>
      </c>
      <c r="D1200" s="2">
        <f>BILANCA!E196</f>
        <v>0</v>
      </c>
      <c r="E1200" s="2">
        <v>0</v>
      </c>
      <c r="F1200" s="2">
        <v>0</v>
      </c>
      <c r="G1200" s="3">
        <f t="shared" si="38"/>
        <v>1645.21</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639.25</v>
      </c>
      <c r="E1251" s="2">
        <v>0</v>
      </c>
      <c r="F1251" s="2">
        <v>0</v>
      </c>
      <c r="G1251" s="3">
        <f>B1251/1000*C1251+B1251/500*D1251</f>
        <v>308.11849999999998</v>
      </c>
      <c r="H1251" s="3">
        <f>ABS(C1251-ROUND(C1251,0))+ABS(D1251-ROUND(D1251,0))</f>
        <v>0.25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1353018.33</v>
      </c>
      <c r="D1255" s="2">
        <f>BILANCA!E251</f>
        <v>1296491.33</v>
      </c>
      <c r="E1255" s="2">
        <v>0</v>
      </c>
      <c r="F1255" s="2">
        <v>0</v>
      </c>
      <c r="G1255" s="3">
        <f t="shared" si="38"/>
        <v>966770.24255000008</v>
      </c>
      <c r="H1255" s="3">
        <f t="shared" si="41"/>
        <v>0.66000000014901161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1327122.08</v>
      </c>
      <c r="D1256" s="2">
        <f>BILANCA!E252</f>
        <v>1285702.05</v>
      </c>
      <c r="E1256" s="2">
        <v>0</v>
      </c>
      <c r="F1256" s="2">
        <v>0</v>
      </c>
      <c r="G1256" s="3">
        <f t="shared" si="38"/>
        <v>959037.44027999998</v>
      </c>
      <c r="H1256" s="3">
        <f t="shared" si="41"/>
        <v>0.13000000012107193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1327122.08</v>
      </c>
      <c r="D1257" s="2">
        <f>BILANCA!E253</f>
        <v>1285702.05</v>
      </c>
      <c r="E1257" s="2">
        <v>0</v>
      </c>
      <c r="F1257" s="2">
        <v>0</v>
      </c>
      <c r="G1257" s="3">
        <f t="shared" si="38"/>
        <v>962935.96646000003</v>
      </c>
      <c r="H1257" s="3">
        <f t="shared" si="41"/>
        <v>0.13000000012107193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21251.63</v>
      </c>
      <c r="D1259" s="2">
        <f>BILANCA!E255</f>
        <v>-247306.21</v>
      </c>
      <c r="E1259" s="2">
        <v>0</v>
      </c>
      <c r="F1259" s="2">
        <v>0</v>
      </c>
      <c r="G1259" s="3">
        <f t="shared" si="38"/>
        <v>-117866.83670999999</v>
      </c>
      <c r="H1259" s="3">
        <f t="shared" si="41"/>
        <v>0.57999999999083229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21251.63</v>
      </c>
      <c r="D1260" s="2">
        <f>BILANCA!E256</f>
        <v>0</v>
      </c>
      <c r="E1260" s="2">
        <v>0</v>
      </c>
      <c r="F1260" s="2">
        <v>0</v>
      </c>
      <c r="G1260" s="3">
        <f t="shared" si="38"/>
        <v>5312.9075000000003</v>
      </c>
      <c r="H1260" s="3">
        <f t="shared" si="41"/>
        <v>0.36999999999898137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21251.63</v>
      </c>
      <c r="D1261" s="2">
        <f>BILANCA!E257</f>
        <v>0</v>
      </c>
      <c r="E1261" s="2">
        <v>0</v>
      </c>
      <c r="F1261" s="2">
        <v>0</v>
      </c>
      <c r="G1261" s="3">
        <f t="shared" si="38"/>
        <v>5334.15913</v>
      </c>
      <c r="H1261" s="3">
        <f t="shared" si="41"/>
        <v>0.36999999999898137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247306.21</v>
      </c>
      <c r="E1264" s="2">
        <v>0</v>
      </c>
      <c r="F1264" s="2">
        <v>0</v>
      </c>
      <c r="G1264" s="3">
        <f t="shared" si="38"/>
        <v>125631.55468</v>
      </c>
      <c r="H1264" s="3">
        <f t="shared" si="41"/>
        <v>0.20999999999185093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247306.21</v>
      </c>
      <c r="E1265" s="2">
        <v>0</v>
      </c>
      <c r="F1265" s="2">
        <v>0</v>
      </c>
      <c r="G1265" s="3">
        <f t="shared" si="38"/>
        <v>126126.16709999999</v>
      </c>
      <c r="H1265" s="3">
        <f t="shared" si="41"/>
        <v>0.20999999999185093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0.23</v>
      </c>
      <c r="D1268" s="2">
        <f>BILANCA!E264</f>
        <v>0.23</v>
      </c>
      <c r="E1268" s="2">
        <v>0</v>
      </c>
      <c r="F1268" s="2">
        <v>0</v>
      </c>
      <c r="G1268" s="3">
        <f>B1268/1000*C1268+B1268/500*D1268</f>
        <v>0.17802000000000001</v>
      </c>
      <c r="H1268" s="3">
        <f>ABS(C1268-ROUND(C1268,0))+ABS(D1268-ROUND(D1268,0))</f>
        <v>0.46</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0.23</v>
      </c>
      <c r="D1269" s="2">
        <f>BILANCA!E265</f>
        <v>0.23</v>
      </c>
      <c r="E1269" s="2">
        <v>0</v>
      </c>
      <c r="F1269" s="2">
        <v>0</v>
      </c>
      <c r="G1269" s="3">
        <f t="shared" ref="G1269:G1277" si="46">B1269/1000*C1269+B1269/500*D1269</f>
        <v>0.17871000000000001</v>
      </c>
      <c r="H1269" s="3">
        <f t="shared" ref="H1269:H1277" si="47">ABS(C1269-ROUND(C1269,0))+ABS(D1269-ROUND(D1269,0))</f>
        <v>0.46</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4644.8500000000004</v>
      </c>
      <c r="D1278" s="2">
        <f>BILANCA!E274</f>
        <v>258095.72</v>
      </c>
      <c r="E1278" s="2">
        <v>0</v>
      </c>
      <c r="F1278" s="2">
        <v>0</v>
      </c>
      <c r="G1278" s="3">
        <f t="shared" si="38"/>
        <v>139584.12572000001</v>
      </c>
      <c r="H1278" s="3">
        <f t="shared" si="41"/>
        <v>0.42999999999847205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252061.25</v>
      </c>
      <c r="E1281" s="2">
        <v>0</v>
      </c>
      <c r="F1281" s="2">
        <v>0</v>
      </c>
      <c r="G1281" s="3">
        <f t="shared" si="48"/>
        <v>136617.19750000001</v>
      </c>
      <c r="H1281" s="3">
        <f t="shared" si="49"/>
        <v>0.25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252061.25</v>
      </c>
      <c r="E1287" s="2">
        <v>0</v>
      </c>
      <c r="F1287" s="2">
        <v>0</v>
      </c>
      <c r="G1287" s="3">
        <f t="shared" si="48"/>
        <v>139641.93250000002</v>
      </c>
      <c r="H1287" s="3">
        <f t="shared" si="49"/>
        <v>0.25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4644.8500000000004</v>
      </c>
      <c r="D1291" s="2">
        <f>BILANCA!E287</f>
        <v>6034.47</v>
      </c>
      <c r="E1291" s="2">
        <v>0</v>
      </c>
      <c r="F1291" s="2">
        <v>0</v>
      </c>
      <c r="G1291" s="3">
        <f t="shared" si="48"/>
        <v>4696.574990000001</v>
      </c>
      <c r="H1291" s="3">
        <f t="shared" si="49"/>
        <v>0.61999999999989086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5219.1499999999996</v>
      </c>
      <c r="D1305" s="2">
        <f>BILANCA!E302</f>
        <v>6354.41</v>
      </c>
      <c r="E1305" s="2">
        <v>0</v>
      </c>
      <c r="F1305" s="2">
        <v>0</v>
      </c>
      <c r="G1305" s="3">
        <f t="shared" si="38"/>
        <v>5288.7511499999991</v>
      </c>
      <c r="H1305" s="3">
        <f t="shared" si="41"/>
        <v>0.55999999999949068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252061.25</v>
      </c>
      <c r="E1306" s="2">
        <v>0</v>
      </c>
      <c r="F1306" s="2">
        <v>0</v>
      </c>
      <c r="G1306" s="3">
        <f t="shared" si="38"/>
        <v>149220.25999999998</v>
      </c>
      <c r="H1306" s="3">
        <f t="shared" si="41"/>
        <v>0.25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3236.5</v>
      </c>
      <c r="D1311" s="2">
        <f>BILANCA!E308</f>
        <v>2037.6</v>
      </c>
      <c r="E1311" s="2">
        <v>0</v>
      </c>
      <c r="F1311" s="2">
        <v>0</v>
      </c>
      <c r="G1311" s="3">
        <f t="shared" si="52"/>
        <v>2200.8217</v>
      </c>
      <c r="H1311" s="3">
        <f t="shared" si="41"/>
        <v>0.90000000000009095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0.11</v>
      </c>
      <c r="E1312" s="2">
        <v>0</v>
      </c>
      <c r="F1312" s="2">
        <v>0</v>
      </c>
      <c r="G1312" s="3">
        <f t="shared" si="52"/>
        <v>6.6439999999999999E-2</v>
      </c>
      <c r="H1312" s="3">
        <f t="shared" si="41"/>
        <v>0.11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258490.26</v>
      </c>
      <c r="D1340" s="2">
        <f>BILANCA!E337</f>
        <v>286610.69</v>
      </c>
      <c r="E1340" s="2">
        <v>0</v>
      </c>
      <c r="F1340" s="2">
        <v>0</v>
      </c>
      <c r="G1340" s="3">
        <f t="shared" si="52"/>
        <v>274464.84120000002</v>
      </c>
      <c r="H1340" s="3">
        <f t="shared" si="41"/>
        <v>0.57000000000698492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10</v>
      </c>
      <c r="E1368" s="2">
        <v>0</v>
      </c>
      <c r="F1368" s="2">
        <v>0</v>
      </c>
      <c r="G1368" s="3">
        <f t="shared" si="57"/>
        <v>7.16</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4.51</v>
      </c>
      <c r="E1382" s="2">
        <v>0</v>
      </c>
      <c r="F1382" s="2">
        <v>0</v>
      </c>
      <c r="G1382" s="3">
        <f t="shared" si="59"/>
        <v>3.3554399999999998</v>
      </c>
      <c r="H1382" s="3">
        <f t="shared" si="60"/>
        <v>0.49000000000000021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624.74</v>
      </c>
      <c r="E1383" s="2">
        <v>0</v>
      </c>
      <c r="F1383" s="2">
        <v>0</v>
      </c>
      <c r="G1383" s="3">
        <f t="shared" si="59"/>
        <v>466.05604</v>
      </c>
      <c r="H1383" s="3">
        <f t="shared" si="60"/>
        <v>0.25999999999999091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3293695.83</v>
      </c>
      <c r="D1510" s="2">
        <f>'RAS-funkcijski'!E114</f>
        <v>3814292.89</v>
      </c>
      <c r="E1510" s="2">
        <v>0</v>
      </c>
      <c r="F1510" s="2">
        <v>0</v>
      </c>
      <c r="G1510" s="3">
        <f t="shared" si="52"/>
        <v>1201450.9771</v>
      </c>
      <c r="H1510" s="3">
        <f t="shared" si="63"/>
        <v>0.27999999979510903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3061016.02</v>
      </c>
      <c r="D1511" s="2">
        <f>'RAS-funkcijski'!E115</f>
        <v>3572396.6</v>
      </c>
      <c r="E1511" s="2">
        <v>0</v>
      </c>
      <c r="F1511" s="2">
        <v>0</v>
      </c>
      <c r="G1511" s="3">
        <f t="shared" si="52"/>
        <v>1132844.82342</v>
      </c>
      <c r="H1511" s="3">
        <f t="shared" si="63"/>
        <v>0.41999999992549419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3061016.02</v>
      </c>
      <c r="D1513" s="2">
        <f>'RAS-funkcijski'!E117</f>
        <v>3572396.6</v>
      </c>
      <c r="E1513" s="2">
        <v>0</v>
      </c>
      <c r="F1513" s="2">
        <v>0</v>
      </c>
      <c r="G1513" s="3">
        <f t="shared" si="52"/>
        <v>1153256.4418600001</v>
      </c>
      <c r="H1513" s="3">
        <f t="shared" si="63"/>
        <v>0.41999999992549419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232679.81</v>
      </c>
      <c r="D1522" s="2">
        <f>'RAS-funkcijski'!E126</f>
        <v>241896.29</v>
      </c>
      <c r="E1522" s="2">
        <v>0</v>
      </c>
      <c r="F1522" s="2">
        <v>0</v>
      </c>
      <c r="G1522" s="3">
        <f t="shared" si="52"/>
        <v>87409.631580000001</v>
      </c>
      <c r="H1522" s="3">
        <f t="shared" si="63"/>
        <v>0.48000000001047738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3293695.83</v>
      </c>
      <c r="D1537" s="14">
        <f>'RAS-funkcijski'!E141</f>
        <v>3814292.89</v>
      </c>
      <c r="E1537" s="14">
        <v>0</v>
      </c>
      <c r="F1537" s="14">
        <v>0</v>
      </c>
      <c r="G1537" s="15">
        <f t="shared" si="52"/>
        <v>1496352.5805700002</v>
      </c>
      <c r="H1537" s="15">
        <f t="shared" si="63"/>
        <v>0.27999999979510903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101738.8</v>
      </c>
      <c r="E1538" s="7">
        <v>0</v>
      </c>
      <c r="F1538" s="7">
        <v>0</v>
      </c>
      <c r="G1538" s="8">
        <f t="shared" si="52"/>
        <v>203.47760000000002</v>
      </c>
      <c r="H1538" s="8">
        <f t="shared" si="63"/>
        <v>0.19999999999708962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101738.8</v>
      </c>
      <c r="E1539" s="2">
        <v>0</v>
      </c>
      <c r="F1539" s="2">
        <v>0</v>
      </c>
      <c r="G1539" s="3">
        <f t="shared" si="52"/>
        <v>406.95520000000005</v>
      </c>
      <c r="H1539" s="3">
        <f t="shared" si="63"/>
        <v>0.19999999999708962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101738.8</v>
      </c>
      <c r="E1540" s="2">
        <v>0</v>
      </c>
      <c r="F1540" s="2">
        <v>0</v>
      </c>
      <c r="G1540" s="3">
        <f t="shared" si="52"/>
        <v>610.43280000000004</v>
      </c>
      <c r="H1540" s="3">
        <f t="shared" si="63"/>
        <v>0.19999999999708962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101738.8</v>
      </c>
      <c r="E1542" s="2">
        <v>0</v>
      </c>
      <c r="F1542" s="2">
        <v>0</v>
      </c>
      <c r="G1542" s="3">
        <f t="shared" si="52"/>
        <v>1017.388</v>
      </c>
      <c r="H1542" s="3">
        <f t="shared" si="63"/>
        <v>0.19999999999708962</v>
      </c>
      <c r="I1542" s="11">
        <f t="shared" si="64"/>
        <v>203.47759999703902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258490.26</v>
      </c>
      <c r="D1582" s="7"/>
      <c r="E1582" s="7">
        <v>0</v>
      </c>
      <c r="F1582" s="7">
        <v>0</v>
      </c>
      <c r="G1582" s="8">
        <f t="shared" ref="G1582:G1686" si="70">B1582/1000*C1582</f>
        <v>258.49026000000003</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3655909.8999999994</v>
      </c>
      <c r="D1583" s="2">
        <v>0</v>
      </c>
      <c r="E1583" s="2">
        <v>0</v>
      </c>
      <c r="F1583" s="2">
        <v>0</v>
      </c>
      <c r="G1583" s="3">
        <f t="shared" si="70"/>
        <v>7311.8197999999993</v>
      </c>
      <c r="H1583" s="3">
        <f t="shared" si="71"/>
        <v>0.10000000055879354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3558121.59</v>
      </c>
      <c r="D1585" s="2">
        <v>0</v>
      </c>
      <c r="E1585" s="2">
        <v>0</v>
      </c>
      <c r="F1585" s="2">
        <v>0</v>
      </c>
      <c r="G1585" s="3">
        <f t="shared" si="70"/>
        <v>14232.486359999999</v>
      </c>
      <c r="H1585" s="3">
        <f t="shared" si="71"/>
        <v>0.41000000014901161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2970049.61</v>
      </c>
      <c r="D1586" s="2">
        <v>0</v>
      </c>
      <c r="E1586" s="2">
        <v>0</v>
      </c>
      <c r="F1586" s="2">
        <v>0</v>
      </c>
      <c r="G1586" s="3">
        <f t="shared" si="70"/>
        <v>14850.24805</v>
      </c>
      <c r="H1586" s="3">
        <f t="shared" si="71"/>
        <v>0.39000000013038516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558769.97</v>
      </c>
      <c r="D1587" s="2">
        <v>0</v>
      </c>
      <c r="E1587" s="2">
        <v>0</v>
      </c>
      <c r="F1587" s="2">
        <v>0</v>
      </c>
      <c r="G1587" s="3">
        <f t="shared" si="70"/>
        <v>3352.6198199999999</v>
      </c>
      <c r="H1587" s="3">
        <f t="shared" si="71"/>
        <v>3.0000000027939677E-2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433.81</v>
      </c>
      <c r="D1588" s="2">
        <v>0</v>
      </c>
      <c r="E1588" s="2">
        <v>0</v>
      </c>
      <c r="F1588" s="2">
        <v>0</v>
      </c>
      <c r="G1588" s="3">
        <f t="shared" si="70"/>
        <v>3.03667</v>
      </c>
      <c r="H1588" s="3">
        <f t="shared" si="71"/>
        <v>0.18999999999999773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26722.92</v>
      </c>
      <c r="D1591" s="2">
        <v>0</v>
      </c>
      <c r="E1591" s="2">
        <v>0</v>
      </c>
      <c r="F1591" s="2">
        <v>0</v>
      </c>
      <c r="G1591" s="3">
        <f t="shared" si="70"/>
        <v>267.22919999999999</v>
      </c>
      <c r="H1591" s="3">
        <f t="shared" si="71"/>
        <v>8.000000000174623E-2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2145.2800000000002</v>
      </c>
      <c r="D1592" s="2">
        <v>0</v>
      </c>
      <c r="E1592" s="2">
        <v>0</v>
      </c>
      <c r="F1592" s="2">
        <v>0</v>
      </c>
      <c r="G1592" s="3">
        <f t="shared" si="70"/>
        <v>23.59808</v>
      </c>
      <c r="H1592" s="3">
        <f t="shared" si="71"/>
        <v>0.28000000000020009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60161.8</v>
      </c>
      <c r="D1594" s="2">
        <v>0</v>
      </c>
      <c r="E1594" s="2">
        <v>0</v>
      </c>
      <c r="F1594" s="2">
        <v>0</v>
      </c>
      <c r="G1594" s="3">
        <f t="shared" si="70"/>
        <v>782.10339999999997</v>
      </c>
      <c r="H1594" s="3">
        <f t="shared" si="71"/>
        <v>0.19999999999708962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37626.51</v>
      </c>
      <c r="D1601" s="2">
        <v>0</v>
      </c>
      <c r="E1601" s="2">
        <v>0</v>
      </c>
      <c r="F1601" s="2">
        <v>0</v>
      </c>
      <c r="G1601" s="3">
        <f>B1601/1000*C1601</f>
        <v>752.53020000000004</v>
      </c>
      <c r="H1601" s="3">
        <f>ABS(C1601-ROUND(C1601,0))</f>
        <v>0.48999999999796273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3627150.2199999997</v>
      </c>
      <c r="D1602" s="2">
        <v>0</v>
      </c>
      <c r="E1602" s="2">
        <v>0</v>
      </c>
      <c r="F1602" s="2">
        <v>0</v>
      </c>
      <c r="G1602" s="3">
        <f t="shared" si="70"/>
        <v>76170.154620000001</v>
      </c>
      <c r="H1602" s="3">
        <f t="shared" si="71"/>
        <v>0.21999999973922968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3527519.59</v>
      </c>
      <c r="D1604" s="2">
        <v>0</v>
      </c>
      <c r="E1604" s="2">
        <v>0</v>
      </c>
      <c r="F1604" s="2">
        <v>0</v>
      </c>
      <c r="G1604" s="3">
        <f t="shared" si="70"/>
        <v>81132.950570000001</v>
      </c>
      <c r="H1604" s="3">
        <f t="shared" si="71"/>
        <v>0.41000000014901161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2936165.48</v>
      </c>
      <c r="D1605" s="2">
        <v>0</v>
      </c>
      <c r="E1605" s="2">
        <v>0</v>
      </c>
      <c r="F1605" s="2">
        <v>0</v>
      </c>
      <c r="G1605" s="3">
        <f t="shared" si="70"/>
        <v>70467.971520000006</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555676.98</v>
      </c>
      <c r="D1606" s="2">
        <v>0</v>
      </c>
      <c r="E1606" s="2">
        <v>0</v>
      </c>
      <c r="F1606" s="2">
        <v>0</v>
      </c>
      <c r="G1606" s="3">
        <f t="shared" si="70"/>
        <v>13891.924500000001</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469.35</v>
      </c>
      <c r="D1607" s="2">
        <v>0</v>
      </c>
      <c r="E1607" s="2">
        <v>0</v>
      </c>
      <c r="F1607" s="2">
        <v>0</v>
      </c>
      <c r="G1607" s="3">
        <f t="shared" si="70"/>
        <v>12.203099999999999</v>
      </c>
      <c r="H1607" s="3">
        <f t="shared" si="71"/>
        <v>0.35000000000002274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26885.07</v>
      </c>
      <c r="D1610" s="2">
        <v>0</v>
      </c>
      <c r="E1610" s="2">
        <v>0</v>
      </c>
      <c r="F1610" s="2">
        <v>0</v>
      </c>
      <c r="G1610" s="3">
        <f t="shared" si="70"/>
        <v>779.66703000000007</v>
      </c>
      <c r="H1610" s="3">
        <f t="shared" si="71"/>
        <v>6.9999999999708962E-2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2145.2800000000002</v>
      </c>
      <c r="D1611" s="2">
        <v>0</v>
      </c>
      <c r="E1611" s="2">
        <v>0</v>
      </c>
      <c r="F1611" s="2">
        <v>0</v>
      </c>
      <c r="G1611" s="3">
        <f t="shared" si="70"/>
        <v>64.358400000000003</v>
      </c>
      <c r="H1611" s="3">
        <f t="shared" si="71"/>
        <v>0.28000000000020009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6177.43</v>
      </c>
      <c r="D1612" s="2">
        <v>0</v>
      </c>
      <c r="E1612" s="2">
        <v>0</v>
      </c>
      <c r="F1612" s="2">
        <v>0</v>
      </c>
      <c r="G1612" s="3">
        <f t="shared" si="70"/>
        <v>191.50033000000002</v>
      </c>
      <c r="H1612" s="3">
        <f t="shared" si="71"/>
        <v>0.43000000000029104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60161.8</v>
      </c>
      <c r="D1613" s="2">
        <v>0</v>
      </c>
      <c r="E1613" s="2">
        <v>0</v>
      </c>
      <c r="F1613" s="2">
        <v>0</v>
      </c>
      <c r="G1613" s="3">
        <f t="shared" si="70"/>
        <v>1925.1776000000002</v>
      </c>
      <c r="H1613" s="3">
        <f t="shared" si="71"/>
        <v>0.19999999999708962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39468.83</v>
      </c>
      <c r="D1620" s="2">
        <v>0</v>
      </c>
      <c r="E1620" s="2">
        <v>0</v>
      </c>
      <c r="F1620" s="2">
        <v>0</v>
      </c>
      <c r="G1620" s="3">
        <f>B1620/1000*C1620</f>
        <v>1539.2843700000001</v>
      </c>
      <c r="H1620" s="3">
        <f>ABS(C1620-ROUND(C1620,0))</f>
        <v>0.16999999999825377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287249.93999999948</v>
      </c>
      <c r="D1621" s="2">
        <v>0</v>
      </c>
      <c r="E1621" s="2">
        <v>0</v>
      </c>
      <c r="F1621" s="2">
        <v>0</v>
      </c>
      <c r="G1621" s="3">
        <f t="shared" si="70"/>
        <v>11489.997599999979</v>
      </c>
      <c r="H1621" s="3">
        <f t="shared" si="71"/>
        <v>6.0000000521540642E-2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287249.94</v>
      </c>
      <c r="D1681" s="2">
        <v>0</v>
      </c>
      <c r="E1681" s="2">
        <v>0</v>
      </c>
      <c r="F1681" s="2">
        <v>0</v>
      </c>
      <c r="G1681" s="3">
        <f t="shared" si="70"/>
        <v>28724.994000000002</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286610.69</v>
      </c>
      <c r="D1683" s="2">
        <v>0</v>
      </c>
      <c r="E1683" s="2">
        <v>0</v>
      </c>
      <c r="F1683" s="2">
        <v>0</v>
      </c>
      <c r="G1683" s="3">
        <f t="shared" si="70"/>
        <v>29234.290379999999</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639.25</v>
      </c>
      <c r="D1686" s="14">
        <v>0</v>
      </c>
      <c r="E1686" s="14">
        <v>0</v>
      </c>
      <c r="F1686" s="14">
        <v>0</v>
      </c>
      <c r="G1686" s="15">
        <f t="shared" si="70"/>
        <v>67.121250000000003</v>
      </c>
      <c r="H1686" s="15">
        <f t="shared" si="71"/>
        <v>0.25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8"/>
      <c r="D2" s="5"/>
      <c r="E2" s="5"/>
      <c r="F2" s="5"/>
      <c r="G2" s="5"/>
      <c r="H2" s="5"/>
      <c r="I2" s="5"/>
      <c r="J2" s="5"/>
      <c r="K2" s="5"/>
      <c r="L2" s="5"/>
      <c r="M2" s="5"/>
      <c r="N2" s="5"/>
      <c r="O2" s="5"/>
      <c r="P2" s="5"/>
    </row>
    <row r="3" spans="1:16" ht="18.75" customHeight="1" x14ac:dyDescent="0.2">
      <c r="A3" s="222" t="s">
        <v>2021</v>
      </c>
      <c r="B3" s="402"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8" t="s">
        <v>2103</v>
      </c>
      <c r="C46" s="398"/>
      <c r="D46" s="5"/>
      <c r="E46" s="5"/>
      <c r="F46" s="5"/>
      <c r="G46" s="5"/>
      <c r="H46" s="5"/>
      <c r="I46" s="5"/>
      <c r="J46" s="5"/>
      <c r="K46" s="5"/>
      <c r="L46" s="5"/>
      <c r="M46" s="5"/>
      <c r="N46" s="5"/>
      <c r="O46" s="5"/>
      <c r="P46" s="5"/>
    </row>
    <row r="47" spans="1:16" ht="66" hidden="1" customHeight="1" x14ac:dyDescent="0.2">
      <c r="A47" s="39" t="s">
        <v>2104</v>
      </c>
      <c r="B47" s="409" t="s">
        <v>2105</v>
      </c>
      <c r="C47" s="409"/>
      <c r="D47" s="5"/>
      <c r="E47" s="5"/>
      <c r="F47" s="5"/>
      <c r="G47" s="5"/>
      <c r="H47" s="5"/>
      <c r="I47" s="5"/>
      <c r="J47" s="5"/>
      <c r="K47" s="5"/>
      <c r="L47" s="5"/>
      <c r="M47" s="5"/>
      <c r="N47" s="5"/>
      <c r="O47" s="5"/>
      <c r="P47" s="5"/>
    </row>
    <row r="48" spans="1:16" ht="123.75" customHeight="1" x14ac:dyDescent="0.2">
      <c r="A48" s="202" t="s">
        <v>2106</v>
      </c>
      <c r="B48" s="407" t="s">
        <v>2107</v>
      </c>
      <c r="C48" s="406"/>
      <c r="D48" s="5"/>
      <c r="E48" s="5"/>
      <c r="F48" s="5"/>
      <c r="G48" s="5"/>
      <c r="H48" s="5"/>
      <c r="I48" s="5"/>
      <c r="J48" s="5"/>
      <c r="K48" s="5"/>
      <c r="L48" s="5"/>
      <c r="M48" s="5"/>
      <c r="N48" s="5"/>
      <c r="O48" s="5"/>
      <c r="P48" s="5"/>
    </row>
    <row r="49" spans="1:16" ht="34.5" customHeight="1" x14ac:dyDescent="0.2">
      <c r="A49" s="202" t="s">
        <v>2108</v>
      </c>
      <c r="B49" s="405" t="s">
        <v>2109</v>
      </c>
      <c r="C49" s="406"/>
      <c r="D49" s="5"/>
      <c r="E49" s="5"/>
      <c r="F49" s="5"/>
      <c r="G49" s="5"/>
      <c r="H49" s="5"/>
      <c r="I49" s="5"/>
      <c r="J49" s="5"/>
      <c r="K49" s="5"/>
      <c r="L49" s="5"/>
      <c r="M49" s="5"/>
      <c r="N49" s="5"/>
      <c r="O49" s="5"/>
      <c r="P49" s="5"/>
    </row>
    <row r="50" spans="1:16" ht="34.5" customHeight="1" x14ac:dyDescent="0.2">
      <c r="A50" s="202" t="s">
        <v>2110</v>
      </c>
      <c r="B50" s="405" t="s">
        <v>2111</v>
      </c>
      <c r="C50" s="406"/>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10" t="s">
        <v>2117</v>
      </c>
      <c r="C53" s="411"/>
      <c r="D53" s="5"/>
      <c r="E53" s="5"/>
      <c r="F53" s="5"/>
      <c r="G53" s="5"/>
      <c r="H53" s="5"/>
      <c r="I53" s="5"/>
      <c r="J53" s="5"/>
      <c r="K53" s="5"/>
      <c r="L53" s="5"/>
      <c r="M53" s="5"/>
      <c r="N53" s="5"/>
      <c r="O53" s="5"/>
      <c r="P53" s="5"/>
    </row>
    <row r="54" spans="1:16" ht="31.5" customHeight="1" x14ac:dyDescent="0.2">
      <c r="A54" s="224" t="s">
        <v>2118</v>
      </c>
      <c r="B54" s="410" t="s">
        <v>2119</v>
      </c>
      <c r="C54" s="411"/>
      <c r="D54" s="5"/>
      <c r="E54" s="5"/>
      <c r="F54" s="5"/>
      <c r="G54" s="5"/>
      <c r="H54" s="5"/>
      <c r="I54" s="5"/>
      <c r="J54" s="5"/>
      <c r="K54" s="5"/>
      <c r="L54" s="5"/>
      <c r="M54" s="5"/>
      <c r="N54" s="5"/>
      <c r="O54" s="5"/>
      <c r="P54" s="5"/>
    </row>
    <row r="55" spans="1:16" ht="54.6" customHeight="1" x14ac:dyDescent="0.2">
      <c r="A55" s="224" t="s">
        <v>2120</v>
      </c>
      <c r="B55" s="410" t="s">
        <v>2121</v>
      </c>
      <c r="C55" s="411"/>
      <c r="D55" s="5"/>
      <c r="E55" s="5"/>
      <c r="F55" s="5"/>
      <c r="G55" s="5"/>
      <c r="H55" s="5"/>
      <c r="I55" s="5"/>
      <c r="J55" s="5"/>
      <c r="K55" s="5"/>
      <c r="L55" s="5"/>
      <c r="M55" s="5"/>
      <c r="N55" s="5"/>
      <c r="O55" s="5"/>
      <c r="P55" s="5"/>
    </row>
    <row r="56" spans="1:16" ht="54.6" customHeight="1" x14ac:dyDescent="0.2">
      <c r="A56" s="224" t="s">
        <v>2122</v>
      </c>
      <c r="B56" s="410" t="s">
        <v>2123</v>
      </c>
      <c r="C56" s="411"/>
      <c r="D56" s="5"/>
      <c r="E56" s="5"/>
      <c r="F56" s="5"/>
      <c r="G56" s="5"/>
      <c r="H56" s="5"/>
      <c r="I56" s="5"/>
      <c r="J56" s="5"/>
      <c r="K56" s="5"/>
      <c r="L56" s="5"/>
      <c r="M56" s="5"/>
      <c r="N56" s="5"/>
      <c r="O56" s="5"/>
      <c r="P56" s="5"/>
    </row>
    <row r="57" spans="1:16" ht="54" customHeight="1" x14ac:dyDescent="0.2">
      <c r="A57" s="224" t="s">
        <v>2124</v>
      </c>
      <c r="B57" s="410" t="s">
        <v>2125</v>
      </c>
      <c r="C57" s="411"/>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395" t="s">
        <v>2129</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55"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11244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3323912.72</v>
      </c>
      <c r="I17" s="275">
        <f>'PR-RAS'!E6</f>
        <v>3547885.0500000003</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3249924.9299999997</v>
      </c>
      <c r="I18" s="275">
        <f>'PR-RAS'!E152</f>
        <v>3754131.09</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21251.630000000594</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247306.20999999938</v>
      </c>
      <c r="J20" s="5"/>
      <c r="K20" s="5"/>
      <c r="L20" s="5"/>
      <c r="M20" s="5"/>
      <c r="N20" s="5"/>
      <c r="O20" s="5"/>
      <c r="P20" s="5"/>
      <c r="Q20" s="5"/>
      <c r="R20" s="5"/>
      <c r="S20" s="5"/>
      <c r="T20" s="5"/>
      <c r="U20" s="5"/>
      <c r="V20" s="5"/>
      <c r="W20" s="5"/>
    </row>
    <row r="21" spans="1:23" ht="29.25" customHeight="1" x14ac:dyDescent="0.2">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1327122.08</v>
      </c>
      <c r="I22" s="275">
        <f>BILANCA!E7</f>
        <v>1285702.0499999998</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284386.51</v>
      </c>
      <c r="I23" s="275">
        <f>BILANCA!E69</f>
        <v>298039.22000000003</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258490.25999999998</v>
      </c>
      <c r="I24" s="275">
        <f>BILANCA!E177</f>
        <v>287249.94</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1353018.33</v>
      </c>
      <c r="I25" s="275">
        <f>BILANCA!E251</f>
        <v>1296491.33</v>
      </c>
      <c r="J25" s="5"/>
      <c r="K25" s="5"/>
      <c r="L25" s="5"/>
      <c r="M25" s="5"/>
      <c r="N25" s="5"/>
      <c r="O25" s="5"/>
      <c r="P25" s="5"/>
      <c r="Q25" s="5"/>
      <c r="R25" s="5"/>
      <c r="S25" s="5"/>
      <c r="T25" s="5"/>
      <c r="U25" s="5"/>
      <c r="V25" s="5"/>
      <c r="W25" s="5"/>
    </row>
    <row r="26" spans="1:23" ht="48" x14ac:dyDescent="0.2">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1991</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3293695.83</v>
      </c>
      <c r="I30" s="275">
        <f>'RAS-funkcijski'!E114</f>
        <v>3814292.89</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3293695.83</v>
      </c>
      <c r="I31" s="275">
        <f>'RAS-funkcijski'!E141</f>
        <v>3814292.89</v>
      </c>
      <c r="J31" s="5"/>
      <c r="K31" s="5"/>
      <c r="L31" s="5"/>
      <c r="M31" s="5"/>
      <c r="N31" s="5"/>
      <c r="O31" s="5"/>
      <c r="P31" s="5"/>
      <c r="Q31" s="5"/>
      <c r="R31" s="5"/>
      <c r="S31" s="5"/>
      <c r="T31" s="5"/>
      <c r="U31" s="5"/>
      <c r="V31" s="5"/>
      <c r="W31" s="5"/>
    </row>
    <row r="32" spans="1:23" ht="29.25" customHeight="1" x14ac:dyDescent="0.2">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101738.8</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5" t="s">
        <v>8</v>
      </c>
      <c r="C37" s="346"/>
      <c r="D37" s="346"/>
      <c r="E37" s="346"/>
      <c r="F37" s="347"/>
      <c r="G37" s="201" t="s">
        <v>9</v>
      </c>
      <c r="H37" s="265" t="s">
        <v>1989</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258490.26</v>
      </c>
      <c r="I38" s="275" t="s">
        <v>1994</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1994</v>
      </c>
      <c r="I39" s="275">
        <f>OBVEZE!D44</f>
        <v>287249.93999999948</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287249.94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8" workbookViewId="0">
      <selection activeCell="E188" sqref="E18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3323912.72</v>
      </c>
      <c r="E6" s="60">
        <f>E7+E43+E49+E82+E106+E125+E134+E140</f>
        <v>3547885.0500000003</v>
      </c>
      <c r="F6" s="45">
        <f t="shared" ref="F6:F132" si="0">IF(D6&lt;&gt;0,IF(E6/D6&gt;=100,"&gt;&gt;100",E6/D6*100),"-")</f>
        <v>106.73821333070381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2912292.7600000002</v>
      </c>
      <c r="E49" s="60">
        <f>E50+E53+E58+E61+E64+E68+E71+E74+E77</f>
        <v>3095161.73</v>
      </c>
      <c r="F49" s="45">
        <f t="shared" si="0"/>
        <v>106.27920971791309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2912292.7600000002</v>
      </c>
      <c r="E68" s="60">
        <f t="shared" si="11"/>
        <v>3095161.73</v>
      </c>
      <c r="F68" s="45">
        <f t="shared" si="0"/>
        <v>106.27920971791309</v>
      </c>
    </row>
    <row r="69" spans="1:6" ht="12.75" customHeight="1" x14ac:dyDescent="0.2">
      <c r="A69" s="63" t="s">
        <v>141</v>
      </c>
      <c r="B69" s="64" t="s">
        <v>142</v>
      </c>
      <c r="C69" s="247" t="s">
        <v>141</v>
      </c>
      <c r="D69" s="194">
        <v>2889548.49</v>
      </c>
      <c r="E69" s="194">
        <v>3048087.63</v>
      </c>
      <c r="F69" s="45">
        <f t="shared" si="0"/>
        <v>105.4866405789231</v>
      </c>
    </row>
    <row r="70" spans="1:6" ht="24" x14ac:dyDescent="0.2">
      <c r="A70" s="63" t="s">
        <v>143</v>
      </c>
      <c r="B70" s="64" t="s">
        <v>144</v>
      </c>
      <c r="C70" s="247" t="s">
        <v>143</v>
      </c>
      <c r="D70" s="194">
        <v>22744.27</v>
      </c>
      <c r="E70" s="194">
        <v>47074.1</v>
      </c>
      <c r="F70" s="45">
        <f t="shared" si="0"/>
        <v>206.97125034129473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12.47</v>
      </c>
      <c r="E82" s="60">
        <f t="shared" si="15"/>
        <v>15.08</v>
      </c>
      <c r="F82" s="45">
        <f t="shared" si="0"/>
        <v>120.93023255813952</v>
      </c>
    </row>
    <row r="83" spans="1:6" ht="12.75" customHeight="1" x14ac:dyDescent="0.2">
      <c r="A83" s="63">
        <v>641</v>
      </c>
      <c r="B83" s="64" t="s">
        <v>169</v>
      </c>
      <c r="C83" s="247" t="s">
        <v>170</v>
      </c>
      <c r="D83" s="60">
        <f t="shared" ref="D83:E83" si="16">SUM(D84:D90)</f>
        <v>12.47</v>
      </c>
      <c r="E83" s="60">
        <f t="shared" si="16"/>
        <v>15.08</v>
      </c>
      <c r="F83" s="45">
        <f t="shared" si="0"/>
        <v>120.93023255813952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12.47</v>
      </c>
      <c r="E85" s="194">
        <v>15.08</v>
      </c>
      <c r="F85" s="45">
        <f t="shared" si="0"/>
        <v>120.93023255813952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213733.98</v>
      </c>
      <c r="E106" s="60">
        <f>E107+E112+E120+E124</f>
        <v>199693.45</v>
      </c>
      <c r="F106" s="45">
        <f t="shared" si="0"/>
        <v>93.430838652796339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213733.98</v>
      </c>
      <c r="E112" s="60">
        <f t="shared" si="20"/>
        <v>199693.45</v>
      </c>
      <c r="F112" s="45">
        <f t="shared" si="0"/>
        <v>93.430838652796339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213733.98</v>
      </c>
      <c r="E117" s="194">
        <v>199693.45</v>
      </c>
      <c r="F117" s="45">
        <f t="shared" si="0"/>
        <v>93.430838652796339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10549.09</v>
      </c>
      <c r="E125" s="60">
        <f t="shared" si="22"/>
        <v>13382.9</v>
      </c>
      <c r="F125" s="45">
        <f t="shared" si="0"/>
        <v>126.86307539323296</v>
      </c>
    </row>
    <row r="126" spans="1:6" ht="12.75" customHeight="1" x14ac:dyDescent="0.2">
      <c r="A126" s="63">
        <v>661</v>
      </c>
      <c r="B126" s="65" t="s">
        <v>255</v>
      </c>
      <c r="C126" s="247" t="s">
        <v>256</v>
      </c>
      <c r="D126" s="60">
        <f t="shared" ref="D126:E126" si="23">SUM(D127:D128)</f>
        <v>3848.09</v>
      </c>
      <c r="E126" s="60">
        <f t="shared" si="23"/>
        <v>13138.9</v>
      </c>
      <c r="F126" s="45">
        <f t="shared" si="0"/>
        <v>341.43951934596123</v>
      </c>
    </row>
    <row r="127" spans="1:6" ht="12.75" customHeight="1" x14ac:dyDescent="0.2">
      <c r="A127" s="63">
        <v>6614</v>
      </c>
      <c r="B127" s="65" t="s">
        <v>257</v>
      </c>
      <c r="C127" s="247" t="s">
        <v>258</v>
      </c>
      <c r="D127" s="194">
        <v>3848.09</v>
      </c>
      <c r="E127" s="194">
        <v>303.89999999999998</v>
      </c>
      <c r="F127" s="45">
        <f t="shared" si="0"/>
        <v>7.8974244365386452</v>
      </c>
    </row>
    <row r="128" spans="1:6" ht="12.75" customHeight="1" x14ac:dyDescent="0.2">
      <c r="A128" s="63">
        <v>6615</v>
      </c>
      <c r="B128" s="65" t="s">
        <v>259</v>
      </c>
      <c r="C128" s="247" t="s">
        <v>260</v>
      </c>
      <c r="D128" s="194">
        <v>0</v>
      </c>
      <c r="E128" s="194">
        <v>12835</v>
      </c>
      <c r="F128" s="45" t="str">
        <f t="shared" si="0"/>
        <v>-</v>
      </c>
    </row>
    <row r="129" spans="1:6" ht="36" x14ac:dyDescent="0.2">
      <c r="A129" s="63">
        <v>663</v>
      </c>
      <c r="B129" s="182" t="s">
        <v>261</v>
      </c>
      <c r="C129" s="247" t="s">
        <v>262</v>
      </c>
      <c r="D129" s="60">
        <f t="shared" ref="D129:E129" si="24">SUM(D130:D133)</f>
        <v>6701</v>
      </c>
      <c r="E129" s="60">
        <f t="shared" si="24"/>
        <v>244</v>
      </c>
      <c r="F129" s="45">
        <f t="shared" si="0"/>
        <v>3.6412475749888076</v>
      </c>
    </row>
    <row r="130" spans="1:6" ht="12.75" customHeight="1" x14ac:dyDescent="0.2">
      <c r="A130" s="63">
        <v>6631</v>
      </c>
      <c r="B130" s="65" t="s">
        <v>263</v>
      </c>
      <c r="C130" s="247" t="s">
        <v>264</v>
      </c>
      <c r="D130" s="194">
        <v>6701</v>
      </c>
      <c r="E130" s="194">
        <v>244</v>
      </c>
      <c r="F130" s="45">
        <f t="shared" si="0"/>
        <v>3.6412475749888076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187324.42</v>
      </c>
      <c r="E134" s="60">
        <f t="shared" si="25"/>
        <v>239631.89</v>
      </c>
      <c r="F134" s="45">
        <f t="shared" ref="F134:F229" si="26">IF(D134&lt;&gt;0,IF(E134/D134&gt;=100,"&gt;&gt;100",E134/D134*100),"-")</f>
        <v>127.92346561115737</v>
      </c>
    </row>
    <row r="135" spans="1:6" ht="24" x14ac:dyDescent="0.2">
      <c r="A135" s="63">
        <v>671</v>
      </c>
      <c r="B135" s="182" t="s">
        <v>273</v>
      </c>
      <c r="C135" s="247" t="s">
        <v>274</v>
      </c>
      <c r="D135" s="60">
        <f t="shared" ref="D135:E135" si="27">SUM(D136:D138)</f>
        <v>187324.42</v>
      </c>
      <c r="E135" s="60">
        <f t="shared" si="27"/>
        <v>239631.89</v>
      </c>
      <c r="F135" s="45">
        <f t="shared" si="26"/>
        <v>127.92346561115737</v>
      </c>
    </row>
    <row r="136" spans="1:6" ht="12.75" customHeight="1" x14ac:dyDescent="0.2">
      <c r="A136" s="63">
        <v>6711</v>
      </c>
      <c r="B136" s="65" t="s">
        <v>275</v>
      </c>
      <c r="C136" s="247" t="s">
        <v>276</v>
      </c>
      <c r="D136" s="194">
        <v>186199.42</v>
      </c>
      <c r="E136" s="194">
        <v>239631.89</v>
      </c>
      <c r="F136" s="45">
        <f t="shared" si="26"/>
        <v>128.69636758267023</v>
      </c>
    </row>
    <row r="137" spans="1:6" ht="24" x14ac:dyDescent="0.2">
      <c r="A137" s="63">
        <v>6712</v>
      </c>
      <c r="B137" s="182" t="s">
        <v>277</v>
      </c>
      <c r="C137" s="247" t="s">
        <v>278</v>
      </c>
      <c r="D137" s="194">
        <v>1125</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3249924.9299999997</v>
      </c>
      <c r="E152" s="60">
        <f>E153+E164+E202+E221+E230+E262+E273</f>
        <v>3754131.09</v>
      </c>
      <c r="F152" s="45">
        <f t="shared" si="26"/>
        <v>115.51439405094197</v>
      </c>
    </row>
    <row r="153" spans="1:6" ht="12.75" customHeight="1" x14ac:dyDescent="0.2">
      <c r="A153" s="63">
        <v>31</v>
      </c>
      <c r="B153" s="64" t="s">
        <v>308</v>
      </c>
      <c r="C153" s="247" t="s">
        <v>3</v>
      </c>
      <c r="D153" s="60">
        <f t="shared" ref="D153:E153" si="30">D154+D159+D160</f>
        <v>2719885.53</v>
      </c>
      <c r="E153" s="60">
        <f t="shared" si="30"/>
        <v>3158850.85</v>
      </c>
      <c r="F153" s="45">
        <f t="shared" si="26"/>
        <v>116.13911008968087</v>
      </c>
    </row>
    <row r="154" spans="1:6" ht="12.75" customHeight="1" x14ac:dyDescent="0.2">
      <c r="A154" s="63">
        <v>311</v>
      </c>
      <c r="B154" s="64" t="s">
        <v>309</v>
      </c>
      <c r="C154" s="247" t="s">
        <v>310</v>
      </c>
      <c r="D154" s="60">
        <f t="shared" ref="D154:E154" si="31">SUM(D155:D158)</f>
        <v>2259265.29</v>
      </c>
      <c r="E154" s="60">
        <f t="shared" si="31"/>
        <v>2629184.0699999998</v>
      </c>
      <c r="F154" s="45">
        <f t="shared" si="26"/>
        <v>116.37341049045196</v>
      </c>
    </row>
    <row r="155" spans="1:6" ht="12.75" customHeight="1" x14ac:dyDescent="0.2">
      <c r="A155" s="63">
        <v>3111</v>
      </c>
      <c r="B155" s="64" t="s">
        <v>311</v>
      </c>
      <c r="C155" s="247" t="s">
        <v>312</v>
      </c>
      <c r="D155" s="194">
        <v>2123085.86</v>
      </c>
      <c r="E155" s="194">
        <v>2457025.29</v>
      </c>
      <c r="F155" s="45">
        <f t="shared" si="26"/>
        <v>115.72896491336438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74258.45</v>
      </c>
      <c r="E157" s="194">
        <v>102393.5</v>
      </c>
      <c r="F157" s="45">
        <f t="shared" si="26"/>
        <v>137.88801139802948</v>
      </c>
    </row>
    <row r="158" spans="1:6" ht="12.75" customHeight="1" x14ac:dyDescent="0.2">
      <c r="A158" s="63">
        <v>3114</v>
      </c>
      <c r="B158" s="65" t="s">
        <v>317</v>
      </c>
      <c r="C158" s="247" t="s">
        <v>318</v>
      </c>
      <c r="D158" s="194">
        <v>61920.98</v>
      </c>
      <c r="E158" s="194">
        <v>69765.279999999999</v>
      </c>
      <c r="F158" s="45">
        <f t="shared" si="26"/>
        <v>112.66824265378229</v>
      </c>
    </row>
    <row r="159" spans="1:6" ht="12.75" customHeight="1" x14ac:dyDescent="0.2">
      <c r="A159" s="63">
        <v>312</v>
      </c>
      <c r="B159" s="65" t="s">
        <v>319</v>
      </c>
      <c r="C159" s="247" t="s">
        <v>320</v>
      </c>
      <c r="D159" s="194">
        <v>87823.03</v>
      </c>
      <c r="E159" s="194">
        <v>95830.7</v>
      </c>
      <c r="F159" s="45">
        <f t="shared" si="26"/>
        <v>109.11796142765742</v>
      </c>
    </row>
    <row r="160" spans="1:6" ht="12.75" customHeight="1" x14ac:dyDescent="0.2">
      <c r="A160" s="63">
        <v>313</v>
      </c>
      <c r="B160" s="65" t="s">
        <v>321</v>
      </c>
      <c r="C160" s="247" t="s">
        <v>322</v>
      </c>
      <c r="D160" s="60">
        <f t="shared" ref="D160:E160" si="32">SUM(D161:D163)</f>
        <v>372797.21</v>
      </c>
      <c r="E160" s="60">
        <f t="shared" si="32"/>
        <v>433836.08</v>
      </c>
      <c r="F160" s="45">
        <f t="shared" si="26"/>
        <v>116.37320998190947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372797.21</v>
      </c>
      <c r="E162" s="194">
        <v>433836.08</v>
      </c>
      <c r="F162" s="45">
        <f t="shared" si="26"/>
        <v>116.37320998190947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495348.94999999995</v>
      </c>
      <c r="E164" s="60">
        <f>E165+E170+E178+E188+E189+E194</f>
        <v>565978.2300000001</v>
      </c>
      <c r="F164" s="45">
        <f t="shared" si="26"/>
        <v>114.25848989888847</v>
      </c>
    </row>
    <row r="165" spans="1:6" ht="12.75" customHeight="1" x14ac:dyDescent="0.2">
      <c r="A165" s="63">
        <v>321</v>
      </c>
      <c r="B165" s="64" t="s">
        <v>331</v>
      </c>
      <c r="C165" s="247" t="s">
        <v>332</v>
      </c>
      <c r="D165" s="60">
        <f t="shared" ref="D165:E165" si="33">SUM(D166:D169)</f>
        <v>82287.429999999993</v>
      </c>
      <c r="E165" s="60">
        <f t="shared" si="33"/>
        <v>105907.44</v>
      </c>
      <c r="F165" s="45">
        <f t="shared" si="26"/>
        <v>128.70427475982663</v>
      </c>
    </row>
    <row r="166" spans="1:6" ht="12.75" customHeight="1" x14ac:dyDescent="0.2">
      <c r="A166" s="63">
        <v>3211</v>
      </c>
      <c r="B166" s="64" t="s">
        <v>333</v>
      </c>
      <c r="C166" s="247" t="s">
        <v>334</v>
      </c>
      <c r="D166" s="194">
        <v>14832.4</v>
      </c>
      <c r="E166" s="194">
        <v>15834.04</v>
      </c>
      <c r="F166" s="45">
        <f t="shared" si="26"/>
        <v>106.75305412475393</v>
      </c>
    </row>
    <row r="167" spans="1:6" ht="12.75" customHeight="1" x14ac:dyDescent="0.2">
      <c r="A167" s="63">
        <v>3212</v>
      </c>
      <c r="B167" s="64" t="s">
        <v>335</v>
      </c>
      <c r="C167" s="247" t="s">
        <v>336</v>
      </c>
      <c r="D167" s="194">
        <v>64511.85</v>
      </c>
      <c r="E167" s="194">
        <v>86921.15</v>
      </c>
      <c r="F167" s="45">
        <f t="shared" si="26"/>
        <v>134.73671891288188</v>
      </c>
    </row>
    <row r="168" spans="1:6" ht="12.75" customHeight="1" x14ac:dyDescent="0.2">
      <c r="A168" s="63">
        <v>3213</v>
      </c>
      <c r="B168" s="64" t="s">
        <v>337</v>
      </c>
      <c r="C168" s="247" t="s">
        <v>338</v>
      </c>
      <c r="D168" s="194">
        <v>2045.68</v>
      </c>
      <c r="E168" s="194">
        <v>2462.75</v>
      </c>
      <c r="F168" s="45">
        <f t="shared" si="26"/>
        <v>120.38784169567087</v>
      </c>
    </row>
    <row r="169" spans="1:6" ht="12.75" customHeight="1" x14ac:dyDescent="0.2">
      <c r="A169" s="63">
        <v>3214</v>
      </c>
      <c r="B169" s="64" t="s">
        <v>339</v>
      </c>
      <c r="C169" s="247" t="s">
        <v>340</v>
      </c>
      <c r="D169" s="194">
        <v>897.5</v>
      </c>
      <c r="E169" s="194">
        <v>689.5</v>
      </c>
      <c r="F169" s="45">
        <f t="shared" si="26"/>
        <v>76.82451253481895</v>
      </c>
    </row>
    <row r="170" spans="1:6" ht="12.75" customHeight="1" x14ac:dyDescent="0.2">
      <c r="A170" s="63">
        <v>322</v>
      </c>
      <c r="B170" s="64" t="s">
        <v>341</v>
      </c>
      <c r="C170" s="247" t="s">
        <v>342</v>
      </c>
      <c r="D170" s="60">
        <f t="shared" ref="D170:E170" si="34">SUM(D171:D177)</f>
        <v>303954.09000000003</v>
      </c>
      <c r="E170" s="60">
        <f t="shared" si="34"/>
        <v>297178.35000000003</v>
      </c>
      <c r="F170" s="45">
        <f t="shared" si="26"/>
        <v>97.770801504924648</v>
      </c>
    </row>
    <row r="171" spans="1:6" ht="12.75" customHeight="1" x14ac:dyDescent="0.2">
      <c r="A171" s="63">
        <v>3221</v>
      </c>
      <c r="B171" s="64" t="s">
        <v>343</v>
      </c>
      <c r="C171" s="247" t="s">
        <v>344</v>
      </c>
      <c r="D171" s="194">
        <v>35176.53</v>
      </c>
      <c r="E171" s="194">
        <v>34403.1</v>
      </c>
      <c r="F171" s="45">
        <f t="shared" si="26"/>
        <v>97.80128966671812</v>
      </c>
    </row>
    <row r="172" spans="1:6" ht="12.75" customHeight="1" x14ac:dyDescent="0.2">
      <c r="A172" s="63">
        <v>3222</v>
      </c>
      <c r="B172" s="64" t="s">
        <v>345</v>
      </c>
      <c r="C172" s="247" t="s">
        <v>346</v>
      </c>
      <c r="D172" s="194">
        <v>216732.31</v>
      </c>
      <c r="E172" s="194">
        <v>220379.34</v>
      </c>
      <c r="F172" s="45">
        <f t="shared" si="26"/>
        <v>101.68273479851713</v>
      </c>
    </row>
    <row r="173" spans="1:6" ht="12.75" customHeight="1" x14ac:dyDescent="0.2">
      <c r="A173" s="63">
        <v>3223</v>
      </c>
      <c r="B173" s="65" t="s">
        <v>347</v>
      </c>
      <c r="C173" s="247" t="s">
        <v>348</v>
      </c>
      <c r="D173" s="194">
        <v>44228.17</v>
      </c>
      <c r="E173" s="194">
        <v>40232.019999999997</v>
      </c>
      <c r="F173" s="45">
        <f t="shared" si="26"/>
        <v>90.964695125301361</v>
      </c>
    </row>
    <row r="174" spans="1:6" ht="12.75" customHeight="1" x14ac:dyDescent="0.2">
      <c r="A174" s="63">
        <v>3224</v>
      </c>
      <c r="B174" s="65" t="s">
        <v>349</v>
      </c>
      <c r="C174" s="247" t="s">
        <v>350</v>
      </c>
      <c r="D174" s="194">
        <v>1021.57</v>
      </c>
      <c r="E174" s="194">
        <v>1468.43</v>
      </c>
      <c r="F174" s="45">
        <f t="shared" si="26"/>
        <v>143.74247481817204</v>
      </c>
    </row>
    <row r="175" spans="1:6" ht="12.75" customHeight="1" x14ac:dyDescent="0.2">
      <c r="A175" s="63">
        <v>3225</v>
      </c>
      <c r="B175" s="65" t="s">
        <v>351</v>
      </c>
      <c r="C175" s="247" t="s">
        <v>352</v>
      </c>
      <c r="D175" s="194">
        <v>5671.81</v>
      </c>
      <c r="E175" s="194">
        <v>564.63</v>
      </c>
      <c r="F175" s="45">
        <f t="shared" si="26"/>
        <v>9.9550231760231735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1123.7</v>
      </c>
      <c r="E177" s="194">
        <v>130.83000000000001</v>
      </c>
      <c r="F177" s="45">
        <f t="shared" si="26"/>
        <v>11.642787220788467</v>
      </c>
    </row>
    <row r="178" spans="1:6" ht="12.75" customHeight="1" x14ac:dyDescent="0.2">
      <c r="A178" s="63">
        <v>323</v>
      </c>
      <c r="B178" s="65" t="s">
        <v>357</v>
      </c>
      <c r="C178" s="247" t="s">
        <v>358</v>
      </c>
      <c r="D178" s="60">
        <f t="shared" ref="D178:E178" si="35">SUM(D179:D187)</f>
        <v>93735.459999999992</v>
      </c>
      <c r="E178" s="60">
        <f t="shared" si="35"/>
        <v>143905.91</v>
      </c>
      <c r="F178" s="45">
        <f t="shared" si="26"/>
        <v>153.52344779659694</v>
      </c>
    </row>
    <row r="179" spans="1:6" ht="12.75" customHeight="1" x14ac:dyDescent="0.2">
      <c r="A179" s="63">
        <v>3231</v>
      </c>
      <c r="B179" s="65" t="s">
        <v>359</v>
      </c>
      <c r="C179" s="247" t="s">
        <v>360</v>
      </c>
      <c r="D179" s="194">
        <v>19456.47</v>
      </c>
      <c r="E179" s="194">
        <v>26519.43</v>
      </c>
      <c r="F179" s="45">
        <f t="shared" si="26"/>
        <v>136.30134346055578</v>
      </c>
    </row>
    <row r="180" spans="1:6" ht="12.75" customHeight="1" x14ac:dyDescent="0.2">
      <c r="A180" s="63">
        <v>3232</v>
      </c>
      <c r="B180" s="65" t="s">
        <v>361</v>
      </c>
      <c r="C180" s="247" t="s">
        <v>362</v>
      </c>
      <c r="D180" s="194">
        <v>14739.23</v>
      </c>
      <c r="E180" s="194">
        <v>43729.99</v>
      </c>
      <c r="F180" s="45">
        <f t="shared" si="26"/>
        <v>296.69114329581669</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9650.94</v>
      </c>
      <c r="E182" s="194">
        <v>10585.73</v>
      </c>
      <c r="F182" s="45">
        <f t="shared" si="26"/>
        <v>109.68599949849445</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3228.25</v>
      </c>
      <c r="E184" s="194">
        <v>5935.32</v>
      </c>
      <c r="F184" s="45">
        <f t="shared" si="26"/>
        <v>183.85564934562069</v>
      </c>
    </row>
    <row r="185" spans="1:6" ht="12.75" customHeight="1" x14ac:dyDescent="0.2">
      <c r="A185" s="63">
        <v>3237</v>
      </c>
      <c r="B185" s="64" t="s">
        <v>371</v>
      </c>
      <c r="C185" s="247" t="s">
        <v>372</v>
      </c>
      <c r="D185" s="194">
        <v>27624.560000000001</v>
      </c>
      <c r="E185" s="194">
        <v>23137.89</v>
      </c>
      <c r="F185" s="45">
        <f t="shared" si="26"/>
        <v>83.758401943777557</v>
      </c>
    </row>
    <row r="186" spans="1:6" ht="12.75" customHeight="1" x14ac:dyDescent="0.2">
      <c r="A186" s="63">
        <v>3238</v>
      </c>
      <c r="B186" s="64" t="s">
        <v>373</v>
      </c>
      <c r="C186" s="247" t="s">
        <v>374</v>
      </c>
      <c r="D186" s="194">
        <v>3031.73</v>
      </c>
      <c r="E186" s="194">
        <v>4010.12</v>
      </c>
      <c r="F186" s="45">
        <f t="shared" si="26"/>
        <v>132.2716732690576</v>
      </c>
    </row>
    <row r="187" spans="1:6" ht="12.75" customHeight="1" x14ac:dyDescent="0.2">
      <c r="A187" s="63">
        <v>3239</v>
      </c>
      <c r="B187" s="64" t="s">
        <v>375</v>
      </c>
      <c r="C187" s="247" t="s">
        <v>376</v>
      </c>
      <c r="D187" s="194">
        <v>16004.28</v>
      </c>
      <c r="E187" s="194">
        <v>29987.43</v>
      </c>
      <c r="F187" s="45">
        <f t="shared" si="26"/>
        <v>187.37131567305744</v>
      </c>
    </row>
    <row r="188" spans="1:6" ht="12.75" customHeight="1" x14ac:dyDescent="0.2">
      <c r="A188" s="63">
        <v>324</v>
      </c>
      <c r="B188" s="64" t="s">
        <v>377</v>
      </c>
      <c r="C188" s="247" t="s">
        <v>378</v>
      </c>
      <c r="D188" s="194">
        <v>1415</v>
      </c>
      <c r="E188" s="194">
        <v>1567</v>
      </c>
      <c r="F188" s="45">
        <f t="shared" si="26"/>
        <v>110.74204946996467</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13956.970000000001</v>
      </c>
      <c r="E194" s="60">
        <f t="shared" si="36"/>
        <v>17419.530000000002</v>
      </c>
      <c r="F194" s="45">
        <f t="shared" si="26"/>
        <v>124.8088231184849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4639.18</v>
      </c>
      <c r="E197" s="194">
        <v>8005.77</v>
      </c>
      <c r="F197" s="45">
        <f t="shared" si="26"/>
        <v>172.56864359649765</v>
      </c>
    </row>
    <row r="198" spans="1:6" ht="12.75" customHeight="1" x14ac:dyDescent="0.2">
      <c r="A198" s="63">
        <v>3294</v>
      </c>
      <c r="B198" s="64" t="s">
        <v>397</v>
      </c>
      <c r="C198" s="247" t="s">
        <v>398</v>
      </c>
      <c r="D198" s="194">
        <v>773.09</v>
      </c>
      <c r="E198" s="194">
        <v>790</v>
      </c>
      <c r="F198" s="45">
        <f t="shared" si="26"/>
        <v>102.1873261845322</v>
      </c>
    </row>
    <row r="199" spans="1:6" ht="12.75" customHeight="1" x14ac:dyDescent="0.2">
      <c r="A199" s="63">
        <v>3295</v>
      </c>
      <c r="B199" s="64" t="s">
        <v>399</v>
      </c>
      <c r="C199" s="247" t="s">
        <v>400</v>
      </c>
      <c r="D199" s="194">
        <v>4322.6000000000004</v>
      </c>
      <c r="E199" s="194">
        <v>5246.88</v>
      </c>
      <c r="F199" s="45">
        <f t="shared" si="26"/>
        <v>121.38250127238234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4222.1000000000004</v>
      </c>
      <c r="E201" s="194">
        <v>3376.88</v>
      </c>
      <c r="F201" s="45">
        <f t="shared" si="26"/>
        <v>79.98105208308661</v>
      </c>
    </row>
    <row r="202" spans="1:6" ht="12.75" customHeight="1" x14ac:dyDescent="0.2">
      <c r="A202" s="63">
        <v>34</v>
      </c>
      <c r="B202" s="183" t="s">
        <v>405</v>
      </c>
      <c r="C202" s="247" t="s">
        <v>406</v>
      </c>
      <c r="D202" s="60">
        <f t="shared" ref="D202:E202" si="37">D203+D208+D216</f>
        <v>608.08000000000004</v>
      </c>
      <c r="E202" s="60">
        <f t="shared" si="37"/>
        <v>433.81</v>
      </c>
      <c r="F202" s="45">
        <f t="shared" si="26"/>
        <v>71.340941981318238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608.08000000000004</v>
      </c>
      <c r="E216" s="60">
        <f t="shared" si="40"/>
        <v>433.81</v>
      </c>
      <c r="F216" s="45">
        <f t="shared" si="26"/>
        <v>71.340941981318238</v>
      </c>
    </row>
    <row r="217" spans="1:6" ht="12.75" customHeight="1" x14ac:dyDescent="0.2">
      <c r="A217" s="63">
        <v>3431</v>
      </c>
      <c r="B217" s="182" t="s">
        <v>435</v>
      </c>
      <c r="C217" s="247" t="s">
        <v>436</v>
      </c>
      <c r="D217" s="194">
        <v>602.88</v>
      </c>
      <c r="E217" s="194">
        <v>433.81</v>
      </c>
      <c r="F217" s="45">
        <f t="shared" si="26"/>
        <v>71.956276539278136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5.2</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31882.98</v>
      </c>
      <c r="E262" s="60">
        <f t="shared" si="55"/>
        <v>26722.92</v>
      </c>
      <c r="F262" s="45">
        <f t="shared" ref="F262:F268" si="56">IF(D262&lt;&gt;0,IF(E262/D262&gt;=100,"&gt;&gt;100",E262/D262*100),"-")</f>
        <v>83.815628275650511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31882.98</v>
      </c>
      <c r="E269" s="60">
        <f t="shared" si="58"/>
        <v>26722.92</v>
      </c>
      <c r="F269" s="45">
        <f t="shared" ref="F269:F272" si="59">IF(D269&lt;&gt;0,IF(E269/D269&gt;=100,"&gt;&gt;100",E269/D269*100),"-")</f>
        <v>83.815628275650511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31882.98</v>
      </c>
      <c r="E271" s="194">
        <v>26722.92</v>
      </c>
      <c r="F271" s="45">
        <f t="shared" si="59"/>
        <v>83.815628275650511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2199.3900000000003</v>
      </c>
      <c r="E273" s="60">
        <f t="shared" si="60"/>
        <v>2145.2799999999997</v>
      </c>
      <c r="F273" s="45">
        <f t="shared" ref="F273:F277" si="61">IF(D273&lt;&gt;0,IF(E273/D273&gt;=100,"&gt;&gt;100",E273/D273*100),"-")</f>
        <v>97.53977239143579</v>
      </c>
    </row>
    <row r="274" spans="1:6" ht="12.75" customHeight="1" x14ac:dyDescent="0.2">
      <c r="A274" s="63">
        <v>381</v>
      </c>
      <c r="B274" s="64" t="s">
        <v>540</v>
      </c>
      <c r="C274" s="247" t="s">
        <v>541</v>
      </c>
      <c r="D274" s="60">
        <f t="shared" ref="D274:E274" si="62">SUM(D275:D277)</f>
        <v>2199.3900000000003</v>
      </c>
      <c r="E274" s="60">
        <f t="shared" si="62"/>
        <v>2145.2799999999997</v>
      </c>
      <c r="F274" s="45">
        <f t="shared" si="61"/>
        <v>97.53977239143579</v>
      </c>
    </row>
    <row r="275" spans="1:6" ht="12.75" customHeight="1" x14ac:dyDescent="0.2">
      <c r="A275" s="63">
        <v>3811</v>
      </c>
      <c r="B275" s="64" t="s">
        <v>542</v>
      </c>
      <c r="C275" s="247" t="s">
        <v>543</v>
      </c>
      <c r="D275" s="194">
        <v>501</v>
      </c>
      <c r="E275" s="194">
        <v>500</v>
      </c>
      <c r="F275" s="45">
        <f t="shared" si="61"/>
        <v>99.800399201596804</v>
      </c>
    </row>
    <row r="276" spans="1:6" ht="12.75" customHeight="1" x14ac:dyDescent="0.2">
      <c r="A276" s="63">
        <v>3812</v>
      </c>
      <c r="B276" s="64" t="s">
        <v>544</v>
      </c>
      <c r="C276" s="247" t="s">
        <v>545</v>
      </c>
      <c r="D276" s="194">
        <v>1698.39</v>
      </c>
      <c r="E276" s="194">
        <v>1645.28</v>
      </c>
      <c r="F276" s="45">
        <f t="shared" si="61"/>
        <v>96.872920825016635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3249924.9299999997</v>
      </c>
      <c r="E299" s="60">
        <f>E152-E297+E298</f>
        <v>3754131.09</v>
      </c>
      <c r="F299" s="45">
        <f t="shared" si="68"/>
        <v>115.51439405094197</v>
      </c>
    </row>
    <row r="300" spans="1:6" ht="12.75" customHeight="1" x14ac:dyDescent="0.2">
      <c r="A300" s="63" t="s">
        <v>581</v>
      </c>
      <c r="B300" s="64" t="s">
        <v>592</v>
      </c>
      <c r="C300" s="247" t="s">
        <v>593</v>
      </c>
      <c r="D300" s="60">
        <f>IF(D6&gt;=D299,D6-D299,0)</f>
        <v>73987.790000000503</v>
      </c>
      <c r="E300" s="60">
        <f>IF(E6&gt;=E299,E6-E299,0)</f>
        <v>0</v>
      </c>
      <c r="F300" s="45">
        <f t="shared" si="68"/>
        <v>0</v>
      </c>
    </row>
    <row r="301" spans="1:6" ht="12.75" customHeight="1" x14ac:dyDescent="0.2">
      <c r="A301" s="63" t="s">
        <v>581</v>
      </c>
      <c r="B301" s="64" t="s">
        <v>594</v>
      </c>
      <c r="C301" s="247" t="s">
        <v>595</v>
      </c>
      <c r="D301" s="60">
        <f>IF(D299&gt;=D6,D299-D6,0)</f>
        <v>0</v>
      </c>
      <c r="E301" s="60">
        <f>IF(E299&gt;=E6,E299-E6,0)</f>
        <v>206246.03999999957</v>
      </c>
      <c r="F301" s="45" t="str">
        <f t="shared" si="68"/>
        <v>-</v>
      </c>
    </row>
    <row r="302" spans="1:6" ht="12.75" customHeight="1" x14ac:dyDescent="0.2">
      <c r="A302" s="63">
        <v>92211</v>
      </c>
      <c r="B302" s="64" t="s">
        <v>596</v>
      </c>
      <c r="C302" s="247" t="s">
        <v>597</v>
      </c>
      <c r="D302" s="194">
        <v>0</v>
      </c>
      <c r="E302" s="194">
        <v>19101.63</v>
      </c>
      <c r="F302" s="45" t="str">
        <f t="shared" si="68"/>
        <v>-</v>
      </c>
    </row>
    <row r="303" spans="1:6" ht="12.75" customHeight="1" x14ac:dyDescent="0.2">
      <c r="A303" s="63">
        <v>92221</v>
      </c>
      <c r="B303" s="64" t="s">
        <v>598</v>
      </c>
      <c r="C303" s="247" t="s">
        <v>599</v>
      </c>
      <c r="D303" s="194">
        <v>8965.26</v>
      </c>
      <c r="E303" s="194">
        <v>0</v>
      </c>
      <c r="F303" s="45">
        <f t="shared" si="68"/>
        <v>0</v>
      </c>
    </row>
    <row r="304" spans="1:6" ht="12.75" customHeight="1" x14ac:dyDescent="0.2">
      <c r="A304" s="63">
        <v>96</v>
      </c>
      <c r="B304" s="220" t="s">
        <v>600</v>
      </c>
      <c r="C304" s="247" t="s">
        <v>601</v>
      </c>
      <c r="D304" s="194">
        <v>4644.8500000000004</v>
      </c>
      <c r="E304" s="194">
        <v>258095.72</v>
      </c>
      <c r="F304" s="45">
        <f t="shared" si="68"/>
        <v>5556.5996749087699</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43770.899999999994</v>
      </c>
      <c r="E360" s="60">
        <f t="shared" si="86"/>
        <v>60161.8</v>
      </c>
      <c r="F360" s="45">
        <f t="shared" si="72"/>
        <v>137.44702530676776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43770.899999999994</v>
      </c>
      <c r="E373" s="60">
        <f t="shared" si="90"/>
        <v>60161.8</v>
      </c>
      <c r="F373" s="45">
        <f t="shared" si="72"/>
        <v>137.44702530676776</v>
      </c>
    </row>
    <row r="374" spans="1:6" ht="12.75" customHeight="1" x14ac:dyDescent="0.2">
      <c r="A374" s="63">
        <v>421</v>
      </c>
      <c r="B374" s="64" t="s">
        <v>731</v>
      </c>
      <c r="C374" s="247" t="s">
        <v>732</v>
      </c>
      <c r="D374" s="60">
        <f t="shared" ref="D374:E374" si="91">SUM(D375:D378)</f>
        <v>6554.15</v>
      </c>
      <c r="E374" s="60">
        <f t="shared" si="91"/>
        <v>0</v>
      </c>
      <c r="F374" s="45">
        <f t="shared" si="72"/>
        <v>0</v>
      </c>
    </row>
    <row r="375" spans="1:6" ht="12.75" customHeight="1" x14ac:dyDescent="0.2">
      <c r="A375" s="63">
        <v>4211</v>
      </c>
      <c r="B375" s="64" t="s">
        <v>637</v>
      </c>
      <c r="C375" s="247" t="s">
        <v>733</v>
      </c>
      <c r="D375" s="194">
        <v>6554.15</v>
      </c>
      <c r="E375" s="194"/>
      <c r="F375" s="45">
        <f t="shared" si="72"/>
        <v>0</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11815.7</v>
      </c>
      <c r="E379" s="60">
        <f t="shared" si="92"/>
        <v>22614.73</v>
      </c>
      <c r="F379" s="45">
        <f t="shared" si="72"/>
        <v>191.39560076846905</v>
      </c>
    </row>
    <row r="380" spans="1:6" ht="12.75" customHeight="1" x14ac:dyDescent="0.2">
      <c r="A380" s="63">
        <v>4221</v>
      </c>
      <c r="B380" s="64" t="s">
        <v>647</v>
      </c>
      <c r="C380" s="247" t="s">
        <v>739</v>
      </c>
      <c r="D380" s="194">
        <v>0</v>
      </c>
      <c r="E380" s="194">
        <v>6736.73</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3812.35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10815.99</v>
      </c>
      <c r="E385" s="194">
        <v>11279.27</v>
      </c>
      <c r="F385" s="45">
        <f t="shared" si="72"/>
        <v>104.28328798380917</v>
      </c>
    </row>
    <row r="386" spans="1:6" ht="12.75" customHeight="1" x14ac:dyDescent="0.2">
      <c r="A386" s="63">
        <v>4227</v>
      </c>
      <c r="B386" s="183" t="s">
        <v>659</v>
      </c>
      <c r="C386" s="247" t="s">
        <v>746</v>
      </c>
      <c r="D386" s="194">
        <v>999.71</v>
      </c>
      <c r="E386" s="194">
        <v>786.38</v>
      </c>
      <c r="F386" s="45">
        <f t="shared" si="72"/>
        <v>78.660811635374245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25401.05</v>
      </c>
      <c r="E393" s="60">
        <f t="shared" si="94"/>
        <v>37547.07</v>
      </c>
      <c r="F393" s="45">
        <f t="shared" si="72"/>
        <v>147.81699969095766</v>
      </c>
    </row>
    <row r="394" spans="1:6" ht="12.75" customHeight="1" x14ac:dyDescent="0.2">
      <c r="A394" s="63">
        <v>4241</v>
      </c>
      <c r="B394" s="64" t="s">
        <v>756</v>
      </c>
      <c r="C394" s="247" t="s">
        <v>757</v>
      </c>
      <c r="D394" s="194">
        <v>25401.05</v>
      </c>
      <c r="E394" s="194">
        <v>37547.07</v>
      </c>
      <c r="F394" s="45">
        <f t="shared" si="72"/>
        <v>147.81699969095766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43770.899999999994</v>
      </c>
      <c r="E418" s="60">
        <f t="shared" si="102"/>
        <v>60161.8</v>
      </c>
      <c r="F418" s="45">
        <f t="shared" si="72"/>
        <v>137.44702530676776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3323912.72</v>
      </c>
      <c r="E422" s="60">
        <f>E6+E308</f>
        <v>3547885.0500000003</v>
      </c>
      <c r="F422" s="45">
        <f t="shared" si="72"/>
        <v>106.73821333070381</v>
      </c>
    </row>
    <row r="423" spans="1:6" ht="12.75" customHeight="1" x14ac:dyDescent="0.2">
      <c r="A423" s="63" t="s">
        <v>581</v>
      </c>
      <c r="B423" s="64" t="s">
        <v>804</v>
      </c>
      <c r="C423" s="247" t="s">
        <v>805</v>
      </c>
      <c r="D423" s="60">
        <f t="shared" ref="D423:E423" si="103">D299+D360</f>
        <v>3293695.8299999996</v>
      </c>
      <c r="E423" s="60">
        <f t="shared" si="103"/>
        <v>3814292.8899999997</v>
      </c>
      <c r="F423" s="45">
        <f t="shared" si="72"/>
        <v>115.80586328762483</v>
      </c>
    </row>
    <row r="424" spans="1:6" ht="12.75" customHeight="1" x14ac:dyDescent="0.2">
      <c r="A424" s="63" t="s">
        <v>581</v>
      </c>
      <c r="B424" s="64" t="s">
        <v>806</v>
      </c>
      <c r="C424" s="247" t="s">
        <v>807</v>
      </c>
      <c r="D424" s="60">
        <f t="shared" ref="D424:E424" si="104">IF(D422&gt;=D423,D422-D423,0)</f>
        <v>30216.890000000596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266407.83999999939</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19101.63</v>
      </c>
      <c r="F426" s="45" t="str">
        <f t="shared" si="72"/>
        <v>-</v>
      </c>
    </row>
    <row r="427" spans="1:6" ht="12.75" customHeight="1" x14ac:dyDescent="0.2">
      <c r="A427" s="251" t="s">
        <v>810</v>
      </c>
      <c r="B427" s="64" t="s">
        <v>813</v>
      </c>
      <c r="C427" s="252" t="s">
        <v>814</v>
      </c>
      <c r="D427" s="60">
        <f t="shared" ref="D427:E427" si="107">IF(D303-D302+D420-D419&gt;=0,D303-D302+D420-D419,0)</f>
        <v>8965.26</v>
      </c>
      <c r="E427" s="60">
        <f t="shared" si="107"/>
        <v>0</v>
      </c>
      <c r="F427" s="45">
        <f t="shared" si="72"/>
        <v>0</v>
      </c>
    </row>
    <row r="428" spans="1:6" ht="24" x14ac:dyDescent="0.2">
      <c r="A428" s="249" t="s">
        <v>815</v>
      </c>
      <c r="B428" s="243" t="s">
        <v>816</v>
      </c>
      <c r="C428" s="250" t="s">
        <v>817</v>
      </c>
      <c r="D428" s="81">
        <f t="shared" ref="D428" si="108">D304+D421</f>
        <v>4644.8500000000004</v>
      </c>
      <c r="E428" s="81">
        <v>258095.72</v>
      </c>
      <c r="F428" s="61">
        <f t="shared" si="72"/>
        <v>5556.5996749087699</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3323912.72</v>
      </c>
      <c r="E643" s="60">
        <f>E422+E430</f>
        <v>3547885.0500000003</v>
      </c>
      <c r="F643" s="45">
        <f t="shared" si="109"/>
        <v>106.73821333070381</v>
      </c>
    </row>
    <row r="644" spans="1:6" ht="12.75" customHeight="1" x14ac:dyDescent="0.2">
      <c r="A644" s="63" t="s">
        <v>581</v>
      </c>
      <c r="B644" s="64" t="s">
        <v>1237</v>
      </c>
      <c r="C644" s="247" t="s">
        <v>1238</v>
      </c>
      <c r="D644" s="60">
        <f>D423+D535</f>
        <v>3293695.8299999996</v>
      </c>
      <c r="E644" s="60">
        <f>E423+E535</f>
        <v>3814292.8899999997</v>
      </c>
      <c r="F644" s="45">
        <f t="shared" si="109"/>
        <v>115.80586328762483</v>
      </c>
    </row>
    <row r="645" spans="1:6" ht="12.75" customHeight="1" x14ac:dyDescent="0.2">
      <c r="A645" s="63" t="s">
        <v>581</v>
      </c>
      <c r="B645" s="64" t="s">
        <v>1239</v>
      </c>
      <c r="C645" s="247" t="s">
        <v>1240</v>
      </c>
      <c r="D645" s="60">
        <f t="shared" ref="D645:E645" si="163">IF(D643&gt;=D644,D643-D644,0)</f>
        <v>30216.890000000596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266407.83999999939</v>
      </c>
      <c r="F646" s="45" t="str">
        <f t="shared" si="109"/>
        <v>-</v>
      </c>
    </row>
    <row r="647" spans="1:6" ht="24" x14ac:dyDescent="0.2">
      <c r="A647" s="251" t="s">
        <v>1243</v>
      </c>
      <c r="B647" s="64" t="s">
        <v>1244</v>
      </c>
      <c r="C647" s="252" t="s">
        <v>1243</v>
      </c>
      <c r="D647" s="60">
        <f>IF(D426-D427+D641-D642&gt;=0,D426-D427+D641-D642,0)</f>
        <v>0</v>
      </c>
      <c r="E647" s="60">
        <f>IF(E426-E427+E641-E642&gt;=0,E426-E427+E641-E642,0)</f>
        <v>19101.63</v>
      </c>
      <c r="F647" s="45" t="str">
        <f t="shared" si="109"/>
        <v>-</v>
      </c>
    </row>
    <row r="648" spans="1:6" ht="24" x14ac:dyDescent="0.2">
      <c r="A648" s="251" t="s">
        <v>1245</v>
      </c>
      <c r="B648" s="64" t="s">
        <v>1246</v>
      </c>
      <c r="C648" s="252" t="s">
        <v>1245</v>
      </c>
      <c r="D648" s="60">
        <f>IF(D427-D426+D642-D641&gt;=0,D427-D426+D642-D641,0)</f>
        <v>8965.26</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21251.630000000594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247306.20999999938</v>
      </c>
      <c r="F650" s="45" t="str">
        <f t="shared" si="109"/>
        <v>-</v>
      </c>
    </row>
    <row r="651" spans="1:6" ht="24" x14ac:dyDescent="0.2">
      <c r="A651" s="249" t="s">
        <v>1251</v>
      </c>
      <c r="B651" s="184" t="s">
        <v>1252</v>
      </c>
      <c r="C651" s="250" t="s">
        <v>1251</v>
      </c>
      <c r="D651" s="196">
        <v>220084.94</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31893.83</v>
      </c>
      <c r="E653" s="194">
        <v>56417.72</v>
      </c>
      <c r="F653" s="45">
        <f t="shared" ref="F653:F740" si="167">IF(D653&lt;&gt;0,IF(E653/D653&gt;=100,"&gt;&gt;100",E653/D653*100),"-")</f>
        <v>176.89227038583951</v>
      </c>
    </row>
    <row r="654" spans="1:6" ht="12.75" customHeight="1" x14ac:dyDescent="0.2">
      <c r="A654" s="63" t="s">
        <v>1256</v>
      </c>
      <c r="B654" s="64" t="s">
        <v>1257</v>
      </c>
      <c r="C654" s="247" t="s">
        <v>1256</v>
      </c>
      <c r="D654" s="194">
        <v>713464.1</v>
      </c>
      <c r="E654" s="194">
        <v>732325.91</v>
      </c>
      <c r="F654" s="45">
        <f t="shared" si="167"/>
        <v>102.64369433584677</v>
      </c>
    </row>
    <row r="655" spans="1:6" ht="12.75" customHeight="1" x14ac:dyDescent="0.2">
      <c r="A655" s="63" t="s">
        <v>1258</v>
      </c>
      <c r="B655" s="64" t="s">
        <v>1259</v>
      </c>
      <c r="C655" s="247" t="s">
        <v>1258</v>
      </c>
      <c r="D655" s="194">
        <v>688940.21</v>
      </c>
      <c r="E655" s="194">
        <v>750840.34</v>
      </c>
      <c r="F655" s="45">
        <f t="shared" si="167"/>
        <v>108.98483338633986</v>
      </c>
    </row>
    <row r="656" spans="1:6" ht="24" x14ac:dyDescent="0.2">
      <c r="A656" s="63">
        <v>11</v>
      </c>
      <c r="B656" s="64" t="s">
        <v>1260</v>
      </c>
      <c r="C656" s="247" t="s">
        <v>1261</v>
      </c>
      <c r="D656" s="60">
        <f t="shared" ref="D656:E656" si="168">+D653+D654-D655</f>
        <v>56417.719999999972</v>
      </c>
      <c r="E656" s="60">
        <f t="shared" si="168"/>
        <v>37903.290000000037</v>
      </c>
      <c r="F656" s="45">
        <f t="shared" si="167"/>
        <v>67.183306946824601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110</v>
      </c>
      <c r="E658" s="253">
        <v>112</v>
      </c>
      <c r="F658" s="45">
        <f t="shared" si="167"/>
        <v>101.81818181818181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95</v>
      </c>
      <c r="E660" s="253">
        <v>100</v>
      </c>
      <c r="F660" s="45">
        <f t="shared" si="167"/>
        <v>105.26315789473684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2760400.14</v>
      </c>
      <c r="E683" s="192">
        <v>2918958.77</v>
      </c>
      <c r="F683" s="71">
        <f t="shared" si="167"/>
        <v>105.74404513687642</v>
      </c>
    </row>
    <row r="684" spans="1:6" ht="24" x14ac:dyDescent="0.2">
      <c r="A684" s="70">
        <v>63613</v>
      </c>
      <c r="B684" s="182" t="s">
        <v>1317</v>
      </c>
      <c r="C684" s="278" t="s">
        <v>1318</v>
      </c>
      <c r="D684" s="192">
        <v>129148.35</v>
      </c>
      <c r="E684" s="192">
        <v>129128.86</v>
      </c>
      <c r="F684" s="71">
        <f t="shared" si="167"/>
        <v>99.984908827716339</v>
      </c>
    </row>
    <row r="685" spans="1:6" ht="24" x14ac:dyDescent="0.2">
      <c r="A685" s="63">
        <v>63622</v>
      </c>
      <c r="B685" s="244" t="s">
        <v>1319</v>
      </c>
      <c r="C685" s="247" t="s">
        <v>1320</v>
      </c>
      <c r="D685" s="194">
        <v>22744.27</v>
      </c>
      <c r="E685" s="194">
        <v>36674.1</v>
      </c>
      <c r="F685" s="45">
        <f t="shared" si="167"/>
        <v>161.24544775453333</v>
      </c>
    </row>
    <row r="686" spans="1:6" ht="24" x14ac:dyDescent="0.2">
      <c r="A686" s="63">
        <v>63623</v>
      </c>
      <c r="B686" s="244" t="s">
        <v>1321</v>
      </c>
      <c r="C686" s="247" t="s">
        <v>1322</v>
      </c>
      <c r="D686" s="194">
        <v>0</v>
      </c>
      <c r="E686" s="194">
        <v>10400</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206778.98</v>
      </c>
      <c r="E724" s="192">
        <v>199693.45</v>
      </c>
      <c r="F724" s="71">
        <f t="shared" si="167"/>
        <v>96.573379944131659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3209.28</v>
      </c>
      <c r="F732" s="71">
        <f t="shared" si="167"/>
        <v>139.54058672371289</v>
      </c>
    </row>
    <row r="733" spans="1:6" ht="12.75" customHeight="1" x14ac:dyDescent="0.2">
      <c r="A733" s="70">
        <v>31215</v>
      </c>
      <c r="B733" s="65" t="s">
        <v>1395</v>
      </c>
      <c r="C733" s="278" t="s">
        <v>1396</v>
      </c>
      <c r="D733" s="192">
        <v>3090.08</v>
      </c>
      <c r="E733" s="192">
        <v>3972.93</v>
      </c>
      <c r="F733" s="71">
        <f t="shared" si="167"/>
        <v>128.57045772277741</v>
      </c>
    </row>
    <row r="734" spans="1:6" ht="12.75" customHeight="1" x14ac:dyDescent="0.2">
      <c r="A734" s="70">
        <v>32121</v>
      </c>
      <c r="B734" s="65" t="s">
        <v>1397</v>
      </c>
      <c r="C734" s="278" t="s">
        <v>1398</v>
      </c>
      <c r="D734" s="192">
        <v>64511.85</v>
      </c>
      <c r="E734" s="192">
        <v>86921.15</v>
      </c>
      <c r="F734" s="71">
        <f t="shared" si="167"/>
        <v>134.73671891288188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2659.5</v>
      </c>
      <c r="E736" s="194">
        <v>5154.07</v>
      </c>
      <c r="F736" s="45">
        <f t="shared" si="167"/>
        <v>193.79845835683398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27499.56</v>
      </c>
      <c r="E738" s="194">
        <v>23012.89</v>
      </c>
      <c r="F738" s="45">
        <f t="shared" si="167"/>
        <v>83.684575316841432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31882.98</v>
      </c>
      <c r="E855" s="194">
        <v>26722.92</v>
      </c>
      <c r="F855" s="45">
        <f t="shared" si="169"/>
        <v>83.815628275650511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2"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1611508.59</v>
      </c>
      <c r="E6" s="180">
        <f t="shared" si="0"/>
        <v>1583741.2699999998</v>
      </c>
      <c r="F6" s="181">
        <f t="shared" ref="F6:F298" si="1">IF(D6&gt;0,IF(E6/D6&gt;=100,"&gt;&gt;100",E6/D6*100),"-")</f>
        <v>98.276936271248772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1327122.08</v>
      </c>
      <c r="E7" s="79">
        <f t="shared" si="2"/>
        <v>1285702.0499999998</v>
      </c>
      <c r="F7" s="71">
        <f t="shared" si="1"/>
        <v>96.878958565740973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327">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327">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327">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1327122.08</v>
      </c>
      <c r="E12" s="79">
        <f t="shared" si="3"/>
        <v>1285702.0499999998</v>
      </c>
      <c r="F12" s="71">
        <f t="shared" si="1"/>
        <v>96.878958565740973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1214179.21</v>
      </c>
      <c r="E13" s="79">
        <f t="shared" si="4"/>
        <v>1187389.19</v>
      </c>
      <c r="F13" s="71">
        <f t="shared" si="1"/>
        <v>97.793569534105259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2143201.98</v>
      </c>
      <c r="E15" s="192">
        <v>2143201.98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929022.77</v>
      </c>
      <c r="E18" s="192">
        <v>955812.79</v>
      </c>
      <c r="F18" s="71">
        <f t="shared" si="1"/>
        <v>102.88367743666822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101223.25000000006</v>
      </c>
      <c r="E19" s="79">
        <f t="shared" si="5"/>
        <v>90329.399999999965</v>
      </c>
      <c r="F19" s="71">
        <f t="shared" si="1"/>
        <v>89.237798628279492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360268.77</v>
      </c>
      <c r="E20" s="192">
        <v>366220.97</v>
      </c>
      <c r="F20" s="71">
        <f t="shared" si="1"/>
        <v>101.65215541719033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21644.03</v>
      </c>
      <c r="E21" s="192">
        <v>21644.03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7262.38</v>
      </c>
      <c r="E22" s="192">
        <v>11074.73</v>
      </c>
      <c r="F22" s="71">
        <f t="shared" si="1"/>
        <v>152.49449904852128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1220</v>
      </c>
      <c r="E23" s="192">
        <v>1220</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4373.8900000000003</v>
      </c>
      <c r="E24" s="192">
        <v>4373.8900000000003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49590.400000000001</v>
      </c>
      <c r="E25" s="192">
        <v>60869.67</v>
      </c>
      <c r="F25" s="71">
        <f t="shared" si="1"/>
        <v>122.74486594179518</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11448.8</v>
      </c>
      <c r="E26" s="192">
        <v>12235.18</v>
      </c>
      <c r="F26" s="71">
        <f t="shared" si="1"/>
        <v>106.86866745859828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354585.02</v>
      </c>
      <c r="E28" s="192">
        <v>387309.07</v>
      </c>
      <c r="F28" s="71">
        <f t="shared" si="1"/>
        <v>109.22883036626871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327">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327">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327">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327">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327">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11719.619999999995</v>
      </c>
      <c r="E35" s="79">
        <f t="shared" si="7"/>
        <v>7983.460000000021</v>
      </c>
      <c r="F35" s="71">
        <f t="shared" si="1"/>
        <v>68.120468069784039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243767.44</v>
      </c>
      <c r="E36" s="192">
        <v>196400.32</v>
      </c>
      <c r="F36" s="71">
        <f t="shared" si="1"/>
        <v>80.568725667381997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232047.82</v>
      </c>
      <c r="E40" s="192">
        <v>188416.86</v>
      </c>
      <c r="F40" s="71">
        <f t="shared" si="1"/>
        <v>81.197427323385313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327">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327">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327">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1976.24</v>
      </c>
      <c r="E47" s="192">
        <v>1976.24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1976.24</v>
      </c>
      <c r="E50" s="192">
        <v>1976.24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54743.1</v>
      </c>
      <c r="E54" s="192">
        <v>55307.73</v>
      </c>
      <c r="F54" s="71">
        <f t="shared" si="1"/>
        <v>101.03141765811583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54743.1</v>
      </c>
      <c r="E55" s="192">
        <v>55307.73</v>
      </c>
      <c r="F55" s="71">
        <f t="shared" si="1"/>
        <v>101.03141765811583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327">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327">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327">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327">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327">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327">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327">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327">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327">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327">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284386.51</v>
      </c>
      <c r="E69" s="79">
        <f>E70+E82+E88+E119+E135+E147+E165+E171</f>
        <v>298039.22000000003</v>
      </c>
      <c r="F69" s="71">
        <f t="shared" si="1"/>
        <v>104.8007586576452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56417.72</v>
      </c>
      <c r="E70" s="79">
        <f t="shared" si="12"/>
        <v>37903.29</v>
      </c>
      <c r="F70" s="71">
        <f t="shared" si="1"/>
        <v>67.183306946824501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56417.72</v>
      </c>
      <c r="E71" s="79">
        <f t="shared" si="13"/>
        <v>37903.29</v>
      </c>
      <c r="F71" s="71">
        <f t="shared" si="1"/>
        <v>67.183306946824501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56417.72</v>
      </c>
      <c r="E73" s="192">
        <v>37903.29</v>
      </c>
      <c r="F73" s="71">
        <f t="shared" si="1"/>
        <v>67.183306946824501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3239.14</v>
      </c>
      <c r="E82" s="79">
        <f>SUM(E83:E85)-E86+E87</f>
        <v>2040.3500000000001</v>
      </c>
      <c r="F82" s="71">
        <f t="shared" si="1"/>
        <v>62.990485128768761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2.64</v>
      </c>
      <c r="E84" s="192">
        <v>2.64</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3236.5</v>
      </c>
      <c r="E87" s="192">
        <v>2037.71</v>
      </c>
      <c r="F87" s="71">
        <f t="shared" si="1"/>
        <v>62.960296616715596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327">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327">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327">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327">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327">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327">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327">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327">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327">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327">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327">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327">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327">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327">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327">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327">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327">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327">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327">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327">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327">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327">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4644.7099999999991</v>
      </c>
      <c r="E147" s="79">
        <f t="shared" si="24"/>
        <v>258095.58000000002</v>
      </c>
      <c r="F147" s="71">
        <f t="shared" si="1"/>
        <v>5556.7641467389794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252061.25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252061.25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5219.1499999999996</v>
      </c>
      <c r="E160" s="192">
        <v>6354.41</v>
      </c>
      <c r="F160" s="71">
        <f t="shared" si="1"/>
        <v>121.75181782474158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574.44000000000005</v>
      </c>
      <c r="E164" s="192">
        <v>320.08</v>
      </c>
      <c r="F164" s="71">
        <f t="shared" si="1"/>
        <v>55.720353735812253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327">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327">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327">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327">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327">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220084.94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220084.94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1611508.59</v>
      </c>
      <c r="E176" s="79">
        <f>E177+E251</f>
        <v>1583741.27</v>
      </c>
      <c r="F176" s="71">
        <f t="shared" si="1"/>
        <v>98.2769362712488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258490.25999999998</v>
      </c>
      <c r="E177" s="79">
        <f>E178+E197+E203+E219+E247+E248</f>
        <v>287249.94</v>
      </c>
      <c r="F177" s="71">
        <f t="shared" si="1"/>
        <v>111.12602076379979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258490.25999999998</v>
      </c>
      <c r="E178" s="79">
        <f>SUM(E179:E181)+E185+E186+SUM(E194:E196)</f>
        <v>286610.69</v>
      </c>
      <c r="F178" s="71">
        <f t="shared" si="1"/>
        <v>110.87871937611887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221741.49</v>
      </c>
      <c r="E179" s="192">
        <v>255625.62</v>
      </c>
      <c r="F179" s="71">
        <f t="shared" si="1"/>
        <v>115.28091562837429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27838.52</v>
      </c>
      <c r="E180" s="192">
        <v>30931.51</v>
      </c>
      <c r="F180" s="71">
        <f t="shared" si="1"/>
        <v>111.11046851628605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89.1</v>
      </c>
      <c r="E181" s="79">
        <f t="shared" si="28"/>
        <v>53.56</v>
      </c>
      <c r="F181" s="71">
        <f t="shared" si="1"/>
        <v>60.112233445566787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89.1</v>
      </c>
      <c r="E184" s="192">
        <v>53.56</v>
      </c>
      <c r="F184" s="71">
        <f t="shared" si="1"/>
        <v>60.112233445566787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162.15</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8659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327">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327">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327">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327">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327">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327">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327">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327">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327">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327">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327">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327">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327">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327">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327">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327">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327">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327">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327">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7">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7">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7">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7">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7">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7">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7">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7">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7">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7">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327">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7">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7">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7">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7">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7">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7">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7">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7">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639.25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1353018.33</v>
      </c>
      <c r="E251" s="79">
        <f>+E252+E255-E264+E274+E291</f>
        <v>1296491.33</v>
      </c>
      <c r="F251" s="71">
        <f t="shared" si="1"/>
        <v>95.822155639236613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1327122.08</v>
      </c>
      <c r="E252" s="79">
        <f>E253-E254</f>
        <v>1285702.05</v>
      </c>
      <c r="F252" s="71">
        <f t="shared" si="1"/>
        <v>96.878958565740987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1327122.08</v>
      </c>
      <c r="E253" s="192">
        <v>1285702.05</v>
      </c>
      <c r="F253" s="71">
        <f t="shared" si="1"/>
        <v>96.878958565740987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21251.63</v>
      </c>
      <c r="E255" s="79">
        <f>E256-E260</f>
        <v>-247306.21</v>
      </c>
      <c r="F255" s="71">
        <f t="shared" si="1"/>
        <v>-1163.7046664185289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21251.63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21251.63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247306.21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247306.21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0.23</v>
      </c>
      <c r="E264" s="79">
        <f>SUM(E265:E273)</f>
        <v>0.23</v>
      </c>
      <c r="F264" s="71">
        <f t="shared" si="1"/>
        <v>100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0.23</v>
      </c>
      <c r="E265" s="192">
        <v>0.23</v>
      </c>
      <c r="F265" s="71">
        <f t="shared" ref="F265:F273" si="38">IF(D265&gt;0,IF(E265/D265&gt;=100,"&gt;&gt;100",E265/D265*100),"-")</f>
        <v>100</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327">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327">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327">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327">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327">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327">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327">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327">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4644.8500000000004</v>
      </c>
      <c r="E274" s="79">
        <f>SUM(E275:E277)+SUM(E286:E290)</f>
        <v>258095.72</v>
      </c>
      <c r="F274" s="71">
        <f t="shared" si="1"/>
        <v>5556.5996749087699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252061.25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252061.25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4644.8500000000004</v>
      </c>
      <c r="E287" s="192">
        <v>6034.47</v>
      </c>
      <c r="F287" s="71">
        <f t="shared" si="39"/>
        <v>129.91743543924991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5219.1499999999996</v>
      </c>
      <c r="E302" s="192">
        <v>6354.41</v>
      </c>
      <c r="F302" s="71">
        <f t="shared" si="43"/>
        <v>121.75181782474158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252061.25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3236.5</v>
      </c>
      <c r="E308" s="192">
        <v>2037.6</v>
      </c>
      <c r="F308" s="71">
        <f t="shared" si="43"/>
        <v>62.956897883516142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0.11</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327">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327">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327">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327">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327">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327">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327">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258490.26</v>
      </c>
      <c r="E337" s="192">
        <v>286610.69</v>
      </c>
      <c r="F337" s="71">
        <f t="shared" si="43"/>
        <v>110.87871937611884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327">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327">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327">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327">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10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4.51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624.74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D119" sqref="D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3293695.83</v>
      </c>
      <c r="E114" s="60">
        <f t="shared" si="22"/>
        <v>3814292.89</v>
      </c>
      <c r="F114" s="45">
        <f t="shared" si="1"/>
        <v>115.80586328762483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3061016.02</v>
      </c>
      <c r="E115" s="60">
        <f t="shared" si="23"/>
        <v>3572396.6</v>
      </c>
      <c r="F115" s="45">
        <f t="shared" si="1"/>
        <v>116.7062366436096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3061016.02</v>
      </c>
      <c r="E117" s="194">
        <v>3572396.6</v>
      </c>
      <c r="F117" s="45">
        <f t="shared" si="1"/>
        <v>116.7062366436096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232679.81</v>
      </c>
      <c r="E126" s="194">
        <v>241896.29</v>
      </c>
      <c r="F126" s="45">
        <f t="shared" si="1"/>
        <v>103.96101406477855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3293695.83</v>
      </c>
      <c r="E141" s="81">
        <f t="shared" si="28"/>
        <v>3814292.89</v>
      </c>
      <c r="F141" s="61">
        <f t="shared" si="1"/>
        <v>115.80586328762483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H23" sqref="H2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101738.8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101738.8</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101738.8</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101738.8</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1"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258490.26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3655909.8999999994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3558121.59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2970049.61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558769.97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433.81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26722.92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2145.2800000000002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60161.8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37626.51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3627150.2199999997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3527519.59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2936165.48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555676.98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469.35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26885.07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2145.2800000000002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6177.43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60161.8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39468.83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287249.93999999948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287249.94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286610.69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639.25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1"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11244</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jagoda</cp:lastModifiedBy>
  <cp:lastPrinted>2025-11-26T12:43:51Z</cp:lastPrinted>
  <dcterms:created xsi:type="dcterms:W3CDTF">2022-04-01T05:14:30Z</dcterms:created>
  <dcterms:modified xsi:type="dcterms:W3CDTF">2026-01-23T16:44:08Z</dcterms:modified>
</cp:coreProperties>
</file>